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 tabRatio="905" firstSheet="1" activeTab="4"/>
  </bookViews>
  <sheets>
    <sheet name="一.卫东区2021年一般公共预算收支预算总表" sheetId="315" r:id="rId1"/>
    <sheet name="二.卫东区2021年一般公共预算收入预算表" sheetId="316" r:id="rId2"/>
    <sheet name="三.卫东区2021年一般公共预算支出预算表" sheetId="317" r:id="rId3"/>
    <sheet name="四.卫东区2021年一般公共预算支出预算总表" sheetId="308" r:id="rId4"/>
    <sheet name="五.卫东区2021年一般公共预算支出预算明细表" sheetId="238" r:id="rId5"/>
    <sheet name="六.卫东区2021年一般公共预算基本支出经济分类" sheetId="267" r:id="rId6"/>
    <sheet name="七.卫东区2021年卫东区三公经费预算汇总表" sheetId="358" r:id="rId7"/>
    <sheet name="八.市对卫东区2021年税收返还和转移支付分项目预算表" sheetId="330" r:id="rId8"/>
    <sheet name="九.市对卫东区2021年税收返还和转移支付分地区预算表" sheetId="359" r:id="rId9"/>
    <sheet name="十.卫东区2021年基本建设支出预算表" sheetId="328" r:id="rId10"/>
    <sheet name="十一.卫东区2020年政府一般债务余额情况表" sheetId="275" r:id="rId11"/>
    <sheet name="十二.卫东区2020年地方政府一般债务分地区限额表" sheetId="276" r:id="rId12"/>
    <sheet name="十三.卫东区2021年政府性基金收支预算" sheetId="320" r:id="rId13"/>
    <sheet name="十四.卫东区2021年政府性基金收入预算表" sheetId="306" r:id="rId14"/>
    <sheet name="十五.卫东区2021年政府性基金支出预算表" sheetId="307" r:id="rId15"/>
    <sheet name="十六.卫东区2021年本级政府性基金支出预算明细表" sheetId="217" r:id="rId16"/>
    <sheet name="十七.市对卫东区2021年政府性基金转移支付表分项目预算表" sheetId="241" r:id="rId17"/>
    <sheet name="十八.市对卫东区2021年政府性基金转移支付表分地区预算表" sheetId="360" r:id="rId18"/>
    <sheet name="十九.卫东区2020年政府专项债务余额情况表" sheetId="277" r:id="rId19"/>
    <sheet name="二十.卫东区2020年政府专项债务分地区限额情况表" sheetId="278" r:id="rId20"/>
    <sheet name="二十一.卫东区2021年国有资本经营收支预算总表" sheetId="257" r:id="rId21"/>
    <sheet name="二十二.卫东区2021年国有资本经营收入预算表" sheetId="362" r:id="rId22"/>
    <sheet name="二十三.卫东区2021年国有资本经营支出预算表" sheetId="363" r:id="rId23"/>
    <sheet name="二十四、2021年本级国有资本经营预算支出表" sheetId="369" r:id="rId24"/>
    <sheet name="二十五.市对卫东区2021年国有资本经营预算转移支付分项目表" sheetId="364" r:id="rId25"/>
    <sheet name="二十六.市对卫东区2021年国有资本经营预算转移支付分地区表" sheetId="365" r:id="rId26"/>
    <sheet name="二十七.卫东区2021社会保险基金收支预算总表" sheetId="338" r:id="rId27"/>
    <sheet name="二十八.卫东区2021年城乡居民基本养老保险基金收入表 " sheetId="368" r:id="rId28"/>
    <sheet name="二十九.卫东区2021年城乡居民基本养老保险基金支出表" sheetId="367" r:id="rId29"/>
  </sheets>
  <externalReferences>
    <externalReference r:id="rId31"/>
    <externalReference r:id="rId32"/>
    <externalReference r:id="rId33"/>
  </externalReferences>
  <definedNames>
    <definedName name="\aa" localSheetId="21">#REF!</definedName>
    <definedName name="\aa" localSheetId="22">#REF!</definedName>
    <definedName name="\aa">#REF!</definedName>
    <definedName name="\d" localSheetId="21">#REF!</definedName>
    <definedName name="\d" localSheetId="22">#REF!</definedName>
    <definedName name="\d" localSheetId="20">#REF!</definedName>
    <definedName name="\d" localSheetId="15">#REF!</definedName>
    <definedName name="\d">#REF!</definedName>
    <definedName name="\P" localSheetId="21">#REF!</definedName>
    <definedName name="\P" localSheetId="22">#REF!</definedName>
    <definedName name="\P" localSheetId="20">#REF!</definedName>
    <definedName name="\P">#REF!</definedName>
    <definedName name="\x" localSheetId="21">#REF!</definedName>
    <definedName name="\x" localSheetId="22">#REF!</definedName>
    <definedName name="\x" localSheetId="20">#REF!</definedName>
    <definedName name="\x" localSheetId="15">#REF!</definedName>
    <definedName name="\x">#REF!</definedName>
    <definedName name="\z">#N/A</definedName>
    <definedName name="_11" localSheetId="22" hidden="1">#REF!</definedName>
    <definedName name="_11" hidden="1">#REF!</definedName>
    <definedName name="_xlnm._FilterDatabase" localSheetId="19" hidden="1">二十.卫东区2020年政府专项债务分地区限额情况表!$A$4:$C$5</definedName>
    <definedName name="_xlnm._FilterDatabase" localSheetId="11" hidden="1">十二.卫东区2020年地方政府一般债务分地区限额表!$A$4:$C$4</definedName>
    <definedName name="_Key1" localSheetId="21" hidden="1">#REF!</definedName>
    <definedName name="_Key1" localSheetId="22" hidden="1">#REF!</definedName>
    <definedName name="_Key1" localSheetId="20" hidden="1">#REF!</definedName>
    <definedName name="_Key1" hidden="1">#REF!</definedName>
    <definedName name="_Order1" hidden="1">255</definedName>
    <definedName name="_Order2" hidden="1">255</definedName>
    <definedName name="_Sort" localSheetId="21" hidden="1">#REF!</definedName>
    <definedName name="_Sort" localSheetId="22" hidden="1">#REF!</definedName>
    <definedName name="_Sort" localSheetId="20" hidden="1">#REF!</definedName>
    <definedName name="_Sort" hidden="1">#REF!</definedName>
    <definedName name="A">#N/A</definedName>
    <definedName name="aaaaaaa" localSheetId="21">#REF!</definedName>
    <definedName name="aaaaaaa" localSheetId="22">#REF!</definedName>
    <definedName name="aaaaaaa" localSheetId="20">#REF!</definedName>
    <definedName name="aaaaaaa">#REF!</definedName>
    <definedName name="B">#N/A</definedName>
    <definedName name="Database" localSheetId="21" hidden="1">#REF!</definedName>
    <definedName name="Database" localSheetId="22" hidden="1">#REF!</definedName>
    <definedName name="Database" localSheetId="20" hidden="1">#REF!</definedName>
    <definedName name="Database" localSheetId="15" hidden="1">#REF!</definedName>
    <definedName name="Database" hidden="1">#REF!</definedName>
    <definedName name="dddddd" localSheetId="21">#REF!</definedName>
    <definedName name="dddddd" localSheetId="22">#REF!</definedName>
    <definedName name="dddddd" localSheetId="20">#REF!</definedName>
    <definedName name="dddddd">#REF!</definedName>
    <definedName name="ffffff" localSheetId="21">#REF!</definedName>
    <definedName name="ffffff" localSheetId="22">#REF!</definedName>
    <definedName name="ffffff" localSheetId="20">#REF!</definedName>
    <definedName name="ffffff">#REF!</definedName>
    <definedName name="ggggg" localSheetId="21">#REF!</definedName>
    <definedName name="ggggg" localSheetId="22">#REF!</definedName>
    <definedName name="ggggg" localSheetId="20">#REF!</definedName>
    <definedName name="ggggg">#REF!</definedName>
    <definedName name="gxxe2003">'[1]P1012001'!$A$6:$E$117</definedName>
    <definedName name="hhh" localSheetId="21">'[2]Mp-team 1'!#REF!</definedName>
    <definedName name="hhh" localSheetId="22">'[2]Mp-team 1'!#REF!</definedName>
    <definedName name="hhh">'[2]Mp-team 1'!#REF!</definedName>
    <definedName name="hhhhhh" localSheetId="21">#REF!</definedName>
    <definedName name="hhhhhh" localSheetId="22">#REF!</definedName>
    <definedName name="hhhhhh" localSheetId="20">#REF!</definedName>
    <definedName name="hhhhhh">#REF!</definedName>
    <definedName name="hhhhhhhhh" localSheetId="21">#REF!</definedName>
    <definedName name="hhhhhhhhh" localSheetId="22">#REF!</definedName>
    <definedName name="hhhhhhhhh" localSheetId="20">#REF!</definedName>
    <definedName name="hhhhhhhhh">#REF!</definedName>
    <definedName name="jjjjj" localSheetId="21">#REF!</definedName>
    <definedName name="jjjjj" localSheetId="22">#REF!</definedName>
    <definedName name="jjjjj" localSheetId="20">#REF!</definedName>
    <definedName name="jjjjj">#REF!</definedName>
    <definedName name="kkkkk" localSheetId="21">#REF!</definedName>
    <definedName name="kkkkk" localSheetId="22">#REF!</definedName>
    <definedName name="kkkkk" localSheetId="20">#REF!</definedName>
    <definedName name="kkkkk">#REF!</definedName>
    <definedName name="_xlnm.Print_Area" localSheetId="7">八.市对卫东区2021年税收返还和转移支付分项目预算表!$A$1:$B$71</definedName>
    <definedName name="_xlnm.Print_Area" localSheetId="1">二.卫东区2021年一般公共预算收入预算表!$A$1:$C$21</definedName>
    <definedName name="_xlnm.Print_Area" localSheetId="19">二十.卫东区2020年政府专项债务分地区限额情况表!$A$1:$C$5</definedName>
    <definedName name="_xlnm.Print_Area" localSheetId="21">二十二.卫东区2021年国有资本经营收入预算表!$A$1:$B$31</definedName>
    <definedName name="_xlnm.Print_Area" localSheetId="26">二十七.卫东区2021社会保险基金收支预算总表!$A$2:$D$21</definedName>
    <definedName name="_xlnm.Print_Area" localSheetId="20">二十一.卫东区2021年国有资本经营收支预算总表!$A$1:$D$31</definedName>
    <definedName name="_xlnm.Print_Area" localSheetId="5">六.卫东区2021年一般公共预算基本支出经济分类!$A$1:$B$27</definedName>
    <definedName name="_xlnm.Print_Area" localSheetId="2">三.卫东区2021年一般公共预算支出预算表!#REF!</definedName>
    <definedName name="_xlnm.Print_Area" localSheetId="9">十.卫东区2021年基本建设支出预算表!$A$1:$B$17</definedName>
    <definedName name="_xlnm.Print_Area" localSheetId="11">十二.卫东区2020年地方政府一般债务分地区限额表!$A$1:$C$5</definedName>
    <definedName name="_xlnm.Print_Area" localSheetId="18">十九.卫东区2020年政府专项债务余额情况表!$A$1:$C$11</definedName>
    <definedName name="_xlnm.Print_Area" localSheetId="15">十六.卫东区2021年本级政府性基金支出预算明细表!$A$1:$D$39</definedName>
    <definedName name="_xlnm.Print_Area" localSheetId="16">十七.市对卫东区2021年政府性基金转移支付表分项目预算表!$A$1:$B$13</definedName>
    <definedName name="_xlnm.Print_Area" localSheetId="12">十三.卫东区2021年政府性基金收支预算!$A$1:$D$13</definedName>
    <definedName name="_xlnm.Print_Area" localSheetId="13">十四.卫东区2021年政府性基金收入预算表!$A$1:$C$14</definedName>
    <definedName name="_xlnm.Print_Area" localSheetId="14">十五.卫东区2021年政府性基金支出预算表!#REF!</definedName>
    <definedName name="_xlnm.Print_Area" localSheetId="10">十一.卫东区2020年政府一般债务余额情况表!$A$1:$C$10</definedName>
    <definedName name="_xlnm.Print_Area" localSheetId="3">四.卫东区2021年一般公共预算支出预算总表!#REF!</definedName>
    <definedName name="_xlnm.Print_Area" localSheetId="4">五.卫东区2021年一般公共预算支出预算明细表!$A$1:$D$589</definedName>
    <definedName name="_xlnm.Print_Area" localSheetId="0">一.卫东区2021年一般公共预算收支预算总表!$A$1:$D$15</definedName>
    <definedName name="_xlnm.Print_Area" hidden="1">#N/A</definedName>
    <definedName name="_xlnm.Print_Titles" localSheetId="7">八.市对卫东区2021年税收返还和转移支付分项目预算表!$3:$4</definedName>
    <definedName name="_xlnm.Print_Titles" localSheetId="21">二十二.卫东区2021年国有资本经营收入预算表!$3:$4</definedName>
    <definedName name="_xlnm.Print_Titles" localSheetId="26">二十七.卫东区2021社会保险基金收支预算总表!$4:$5</definedName>
    <definedName name="_xlnm.Print_Titles" localSheetId="22">二十三.卫东区2021年国有资本经营支出预算表!$3:$4</definedName>
    <definedName name="_xlnm.Print_Titles" localSheetId="20">二十一.卫东区2021年国有资本经营收支预算总表!$3:$4</definedName>
    <definedName name="_xlnm.Print_Titles" localSheetId="5">六.卫东区2021年一般公共预算基本支出经济分类!$1:$4</definedName>
    <definedName name="_xlnm.Print_Titles" localSheetId="15">十六.卫东区2021年本级政府性基金支出预算明细表!$3:$4</definedName>
    <definedName name="_xlnm.Print_Titles" localSheetId="4">五.卫东区2021年一般公共预算支出预算明细表!$3:$4</definedName>
    <definedName name="_xlnm.Print_Titles" hidden="1">#N/A</definedName>
    <definedName name="rrrrr" localSheetId="21">#REF!</definedName>
    <definedName name="rrrrr" localSheetId="22">#REF!</definedName>
    <definedName name="rrrrr" localSheetId="20">#REF!</definedName>
    <definedName name="rrrrr">#REF!</definedName>
    <definedName name="sss">#N/A</definedName>
    <definedName name="ssss" localSheetId="21">#REF!</definedName>
    <definedName name="ssss" localSheetId="22">#REF!</definedName>
    <definedName name="ssss" localSheetId="20">#REF!</definedName>
    <definedName name="ssss">#REF!</definedName>
    <definedName name="zzzzz" localSheetId="21">#REF!</definedName>
    <definedName name="zzzzz" localSheetId="22">#REF!</definedName>
    <definedName name="zzzzz" localSheetId="20">#REF!</definedName>
    <definedName name="zzzzz">#REF!</definedName>
    <definedName name="啊啊" localSheetId="21">#REF!</definedName>
    <definedName name="啊啊" localSheetId="22">#REF!</definedName>
    <definedName name="啊啊" localSheetId="20">#REF!</definedName>
    <definedName name="啊啊">#REF!</definedName>
    <definedName name="安徽" localSheetId="21">#REF!</definedName>
    <definedName name="安徽" localSheetId="22">#REF!</definedName>
    <definedName name="安徽" localSheetId="20">#REF!</definedName>
    <definedName name="安徽">#REF!</definedName>
    <definedName name="北京" localSheetId="21">#REF!</definedName>
    <definedName name="北京" localSheetId="22">#REF!</definedName>
    <definedName name="北京" localSheetId="20">#REF!</definedName>
    <definedName name="北京">#REF!</definedName>
    <definedName name="不不不" localSheetId="21">#REF!</definedName>
    <definedName name="不不不" localSheetId="22">#REF!</definedName>
    <definedName name="不不不" localSheetId="20">#REF!</definedName>
    <definedName name="不不不">#REF!</definedName>
    <definedName name="大连" localSheetId="21">#REF!</definedName>
    <definedName name="大连" localSheetId="22">#REF!</definedName>
    <definedName name="大连" localSheetId="20">#REF!</definedName>
    <definedName name="大连">#REF!</definedName>
    <definedName name="第三批">#N/A</definedName>
    <definedName name="呃呃呃" localSheetId="21">#REF!</definedName>
    <definedName name="呃呃呃" localSheetId="22">#REF!</definedName>
    <definedName name="呃呃呃" localSheetId="20">#REF!</definedName>
    <definedName name="呃呃呃">#REF!</definedName>
    <definedName name="福建" localSheetId="21">#REF!</definedName>
    <definedName name="福建" localSheetId="22">#REF!</definedName>
    <definedName name="福建" localSheetId="20">#REF!</definedName>
    <definedName name="福建">#REF!</definedName>
    <definedName name="福建地区" localSheetId="21">#REF!</definedName>
    <definedName name="福建地区" localSheetId="22">#REF!</definedName>
    <definedName name="福建地区" localSheetId="20">#REF!</definedName>
    <definedName name="福建地区">#REF!</definedName>
    <definedName name="附表" localSheetId="21">#REF!</definedName>
    <definedName name="附表" localSheetId="22">#REF!</definedName>
    <definedName name="附表" localSheetId="20">#REF!</definedName>
    <definedName name="附表" localSheetId="15">#REF!</definedName>
    <definedName name="附表">#REF!</definedName>
    <definedName name="广东" localSheetId="21">#REF!</definedName>
    <definedName name="广东" localSheetId="22">#REF!</definedName>
    <definedName name="广东" localSheetId="20">#REF!</definedName>
    <definedName name="广东">#REF!</definedName>
    <definedName name="广东地区" localSheetId="21">#REF!</definedName>
    <definedName name="广东地区" localSheetId="22">#REF!</definedName>
    <definedName name="广东地区" localSheetId="20">#REF!</definedName>
    <definedName name="广东地区">#REF!</definedName>
    <definedName name="广西" localSheetId="21">#REF!</definedName>
    <definedName name="广西" localSheetId="22">#REF!</definedName>
    <definedName name="广西" localSheetId="20">#REF!</definedName>
    <definedName name="广西">#REF!</definedName>
    <definedName name="贵州" localSheetId="21">#REF!</definedName>
    <definedName name="贵州" localSheetId="22">#REF!</definedName>
    <definedName name="贵州" localSheetId="20">#REF!</definedName>
    <definedName name="贵州">#REF!</definedName>
    <definedName name="哈哈哈哈" localSheetId="21">#REF!</definedName>
    <definedName name="哈哈哈哈" localSheetId="22">#REF!</definedName>
    <definedName name="哈哈哈哈" localSheetId="20">#REF!</definedName>
    <definedName name="哈哈哈哈">#REF!</definedName>
    <definedName name="海南" localSheetId="21">#REF!</definedName>
    <definedName name="海南" localSheetId="22">#REF!</definedName>
    <definedName name="海南" localSheetId="20">#REF!</definedName>
    <definedName name="海南">#REF!</definedName>
    <definedName name="河北" localSheetId="21">#REF!</definedName>
    <definedName name="河北" localSheetId="22">#REF!</definedName>
    <definedName name="河北" localSheetId="20">#REF!</definedName>
    <definedName name="河北">#REF!</definedName>
    <definedName name="河南" localSheetId="21">#REF!</definedName>
    <definedName name="河南" localSheetId="22">#REF!</definedName>
    <definedName name="河南" localSheetId="20">#REF!</definedName>
    <definedName name="河南">#REF!</definedName>
    <definedName name="黑龙江" localSheetId="21">#REF!</definedName>
    <definedName name="黑龙江" localSheetId="22">#REF!</definedName>
    <definedName name="黑龙江" localSheetId="20">#REF!</definedName>
    <definedName name="黑龙江">#REF!</definedName>
    <definedName name="湖北" localSheetId="21">#REF!</definedName>
    <definedName name="湖北" localSheetId="22">#REF!</definedName>
    <definedName name="湖北" localSheetId="20">#REF!</definedName>
    <definedName name="湖北">#REF!</definedName>
    <definedName name="湖南" localSheetId="21">#REF!</definedName>
    <definedName name="湖南" localSheetId="22">#REF!</definedName>
    <definedName name="湖南" localSheetId="20">#REF!</definedName>
    <definedName name="湖南">#REF!</definedName>
    <definedName name="汇率" localSheetId="21">#REF!</definedName>
    <definedName name="汇率" localSheetId="22">#REF!</definedName>
    <definedName name="汇率" localSheetId="20">#REF!</definedName>
    <definedName name="汇率">#REF!</definedName>
    <definedName name="吉林" localSheetId="21">#REF!</definedName>
    <definedName name="吉林" localSheetId="22">#REF!</definedName>
    <definedName name="吉林" localSheetId="20">#REF!</definedName>
    <definedName name="吉林">#REF!</definedName>
    <definedName name="江苏" localSheetId="21">#REF!</definedName>
    <definedName name="江苏" localSheetId="22">#REF!</definedName>
    <definedName name="江苏" localSheetId="20">#REF!</definedName>
    <definedName name="江苏">#REF!</definedName>
    <definedName name="江西" localSheetId="21">#REF!</definedName>
    <definedName name="江西" localSheetId="22">#REF!</definedName>
    <definedName name="江西" localSheetId="20">#REF!</definedName>
    <definedName name="江西">#REF!</definedName>
    <definedName name="啦啦啦" localSheetId="21">#REF!</definedName>
    <definedName name="啦啦啦" localSheetId="22">#REF!</definedName>
    <definedName name="啦啦啦" localSheetId="20">#REF!</definedName>
    <definedName name="啦啦啦">#REF!</definedName>
    <definedName name="了" localSheetId="21">#REF!</definedName>
    <definedName name="了" localSheetId="22">#REF!</definedName>
    <definedName name="了" localSheetId="20">#REF!</definedName>
    <definedName name="了">#REF!</definedName>
    <definedName name="辽宁" localSheetId="21">#REF!</definedName>
    <definedName name="辽宁" localSheetId="22">#REF!</definedName>
    <definedName name="辽宁" localSheetId="20">#REF!</definedName>
    <definedName name="辽宁">#REF!</definedName>
    <definedName name="辽宁地区" localSheetId="21">#REF!</definedName>
    <definedName name="辽宁地区" localSheetId="22">#REF!</definedName>
    <definedName name="辽宁地区" localSheetId="20">#REF!</definedName>
    <definedName name="辽宁地区">#REF!</definedName>
    <definedName name="么么么么" localSheetId="21">#REF!</definedName>
    <definedName name="么么么么" localSheetId="22">#REF!</definedName>
    <definedName name="么么么么" localSheetId="20">#REF!</definedName>
    <definedName name="么么么么">#REF!</definedName>
    <definedName name="内蒙" localSheetId="21">#REF!</definedName>
    <definedName name="内蒙" localSheetId="22">#REF!</definedName>
    <definedName name="内蒙" localSheetId="20">#REF!</definedName>
    <definedName name="内蒙">#REF!</definedName>
    <definedName name="你" localSheetId="21">#REF!</definedName>
    <definedName name="你" localSheetId="22">#REF!</definedName>
    <definedName name="你" localSheetId="20">#REF!</definedName>
    <definedName name="你">#REF!</definedName>
    <definedName name="宁波" localSheetId="21">#REF!</definedName>
    <definedName name="宁波" localSheetId="22">#REF!</definedName>
    <definedName name="宁波" localSheetId="20">#REF!</definedName>
    <definedName name="宁波">#REF!</definedName>
    <definedName name="宁夏" localSheetId="21">#REF!</definedName>
    <definedName name="宁夏" localSheetId="22">#REF!</definedName>
    <definedName name="宁夏" localSheetId="20">#REF!</definedName>
    <definedName name="宁夏">#REF!</definedName>
    <definedName name="悄悄" localSheetId="21">#REF!</definedName>
    <definedName name="悄悄" localSheetId="22">#REF!</definedName>
    <definedName name="悄悄" localSheetId="20">#REF!</definedName>
    <definedName name="悄悄">#REF!</definedName>
    <definedName name="青岛" localSheetId="21">#REF!</definedName>
    <definedName name="青岛" localSheetId="22">#REF!</definedName>
    <definedName name="青岛" localSheetId="20">#REF!</definedName>
    <definedName name="青岛">#REF!</definedName>
    <definedName name="青海" localSheetId="21">#REF!</definedName>
    <definedName name="青海" localSheetId="22">#REF!</definedName>
    <definedName name="青海" localSheetId="20">#REF!</definedName>
    <definedName name="青海">#REF!</definedName>
    <definedName name="全国收入累计">#N/A</definedName>
    <definedName name="日日日" localSheetId="21">#REF!</definedName>
    <definedName name="日日日" localSheetId="22">#REF!</definedName>
    <definedName name="日日日" localSheetId="20">#REF!</definedName>
    <definedName name="日日日">#REF!</definedName>
    <definedName name="厦门" localSheetId="21">#REF!</definedName>
    <definedName name="厦门" localSheetId="22">#REF!</definedName>
    <definedName name="厦门" localSheetId="20">#REF!</definedName>
    <definedName name="厦门">#REF!</definedName>
    <definedName name="山东" localSheetId="21">#REF!</definedName>
    <definedName name="山东" localSheetId="22">#REF!</definedName>
    <definedName name="山东" localSheetId="20">#REF!</definedName>
    <definedName name="山东">#REF!</definedName>
    <definedName name="山东地区" localSheetId="21">#REF!</definedName>
    <definedName name="山东地区" localSheetId="22">#REF!</definedName>
    <definedName name="山东地区" localSheetId="20">#REF!</definedName>
    <definedName name="山东地区">#REF!</definedName>
    <definedName name="山西" localSheetId="21">#REF!</definedName>
    <definedName name="山西" localSheetId="22">#REF!</definedName>
    <definedName name="山西" localSheetId="20">#REF!</definedName>
    <definedName name="山西">#REF!</definedName>
    <definedName name="陕西" localSheetId="21">#REF!</definedName>
    <definedName name="陕西" localSheetId="22">#REF!</definedName>
    <definedName name="陕西" localSheetId="20">#REF!</definedName>
    <definedName name="陕西">#REF!</definedName>
    <definedName name="上海" localSheetId="21">#REF!</definedName>
    <definedName name="上海" localSheetId="22">#REF!</definedName>
    <definedName name="上海" localSheetId="20">#REF!</definedName>
    <definedName name="上海">#REF!</definedName>
    <definedName name="深圳" localSheetId="21">#REF!</definedName>
    <definedName name="深圳" localSheetId="22">#REF!</definedName>
    <definedName name="深圳" localSheetId="20">#REF!</definedName>
    <definedName name="深圳">#REF!</definedName>
    <definedName name="生产列1" localSheetId="21">#REF!</definedName>
    <definedName name="生产列1" localSheetId="22">#REF!</definedName>
    <definedName name="生产列1" localSheetId="20">#REF!</definedName>
    <definedName name="生产列1">#REF!</definedName>
    <definedName name="生产列11" localSheetId="21">#REF!</definedName>
    <definedName name="生产列11" localSheetId="22">#REF!</definedName>
    <definedName name="生产列11" localSheetId="20">#REF!</definedName>
    <definedName name="生产列11">#REF!</definedName>
    <definedName name="生产列15" localSheetId="21">#REF!</definedName>
    <definedName name="生产列15" localSheetId="22">#REF!</definedName>
    <definedName name="生产列15" localSheetId="20">#REF!</definedName>
    <definedName name="生产列15">#REF!</definedName>
    <definedName name="生产列16" localSheetId="21">#REF!</definedName>
    <definedName name="生产列16" localSheetId="22">#REF!</definedName>
    <definedName name="生产列16" localSheetId="20">#REF!</definedName>
    <definedName name="生产列16">#REF!</definedName>
    <definedName name="生产列17" localSheetId="21">#REF!</definedName>
    <definedName name="生产列17" localSheetId="22">#REF!</definedName>
    <definedName name="生产列17" localSheetId="20">#REF!</definedName>
    <definedName name="生产列17">#REF!</definedName>
    <definedName name="生产列19" localSheetId="21">#REF!</definedName>
    <definedName name="生产列19" localSheetId="22">#REF!</definedName>
    <definedName name="生产列19" localSheetId="20">#REF!</definedName>
    <definedName name="生产列19">#REF!</definedName>
    <definedName name="生产列2" localSheetId="21">#REF!</definedName>
    <definedName name="生产列2" localSheetId="22">#REF!</definedName>
    <definedName name="生产列2" localSheetId="20">#REF!</definedName>
    <definedName name="生产列2">#REF!</definedName>
    <definedName name="生产列20" localSheetId="21">#REF!</definedName>
    <definedName name="生产列20" localSheetId="22">#REF!</definedName>
    <definedName name="生产列20" localSheetId="20">#REF!</definedName>
    <definedName name="生产列20">#REF!</definedName>
    <definedName name="生产列3" localSheetId="21">#REF!</definedName>
    <definedName name="生产列3" localSheetId="22">#REF!</definedName>
    <definedName name="生产列3" localSheetId="20">#REF!</definedName>
    <definedName name="生产列3">#REF!</definedName>
    <definedName name="生产列4" localSheetId="21">#REF!</definedName>
    <definedName name="生产列4" localSheetId="22">#REF!</definedName>
    <definedName name="生产列4" localSheetId="20">#REF!</definedName>
    <definedName name="生产列4">#REF!</definedName>
    <definedName name="生产列5" localSheetId="21">#REF!</definedName>
    <definedName name="生产列5" localSheetId="22">#REF!</definedName>
    <definedName name="生产列5" localSheetId="20">#REF!</definedName>
    <definedName name="生产列5">#REF!</definedName>
    <definedName name="生产列6" localSheetId="21">#REF!</definedName>
    <definedName name="生产列6" localSheetId="22">#REF!</definedName>
    <definedName name="生产列6" localSheetId="20">#REF!</definedName>
    <definedName name="生产列6">#REF!</definedName>
    <definedName name="生产列7" localSheetId="21">#REF!</definedName>
    <definedName name="生产列7" localSheetId="22">#REF!</definedName>
    <definedName name="生产列7" localSheetId="20">#REF!</definedName>
    <definedName name="生产列7">#REF!</definedName>
    <definedName name="生产列8" localSheetId="21">#REF!</definedName>
    <definedName name="生产列8" localSheetId="22">#REF!</definedName>
    <definedName name="生产列8" localSheetId="20">#REF!</definedName>
    <definedName name="生产列8">#REF!</definedName>
    <definedName name="生产列9" localSheetId="21">#REF!</definedName>
    <definedName name="生产列9" localSheetId="22">#REF!</definedName>
    <definedName name="生产列9" localSheetId="20">#REF!</definedName>
    <definedName name="生产列9">#REF!</definedName>
    <definedName name="生产期" localSheetId="21">#REF!</definedName>
    <definedName name="生产期" localSheetId="22">#REF!</definedName>
    <definedName name="生产期" localSheetId="20">#REF!</definedName>
    <definedName name="生产期">#REF!</definedName>
    <definedName name="生产期1" localSheetId="21">#REF!</definedName>
    <definedName name="生产期1" localSheetId="22">#REF!</definedName>
    <definedName name="生产期1" localSheetId="20">#REF!</definedName>
    <definedName name="生产期1">#REF!</definedName>
    <definedName name="生产期11" localSheetId="21">#REF!</definedName>
    <definedName name="生产期11" localSheetId="22">#REF!</definedName>
    <definedName name="生产期11" localSheetId="20">#REF!</definedName>
    <definedName name="生产期11">#REF!</definedName>
    <definedName name="生产期15" localSheetId="21">#REF!</definedName>
    <definedName name="生产期15" localSheetId="22">#REF!</definedName>
    <definedName name="生产期15" localSheetId="20">#REF!</definedName>
    <definedName name="生产期15">#REF!</definedName>
    <definedName name="生产期16" localSheetId="21">#REF!</definedName>
    <definedName name="生产期16" localSheetId="22">#REF!</definedName>
    <definedName name="生产期16" localSheetId="20">#REF!</definedName>
    <definedName name="生产期16">#REF!</definedName>
    <definedName name="生产期17" localSheetId="21">#REF!</definedName>
    <definedName name="生产期17" localSheetId="22">#REF!</definedName>
    <definedName name="生产期17" localSheetId="20">#REF!</definedName>
    <definedName name="生产期17">#REF!</definedName>
    <definedName name="生产期19" localSheetId="21">#REF!</definedName>
    <definedName name="生产期19" localSheetId="22">#REF!</definedName>
    <definedName name="生产期19" localSheetId="20">#REF!</definedName>
    <definedName name="生产期19">#REF!</definedName>
    <definedName name="生产期2" localSheetId="21">#REF!</definedName>
    <definedName name="生产期2" localSheetId="22">#REF!</definedName>
    <definedName name="生产期2" localSheetId="20">#REF!</definedName>
    <definedName name="生产期2">#REF!</definedName>
    <definedName name="生产期20" localSheetId="21">#REF!</definedName>
    <definedName name="生产期20" localSheetId="22">#REF!</definedName>
    <definedName name="生产期20" localSheetId="20">#REF!</definedName>
    <definedName name="生产期20">#REF!</definedName>
    <definedName name="生产期3" localSheetId="21">#REF!</definedName>
    <definedName name="生产期3" localSheetId="22">#REF!</definedName>
    <definedName name="生产期3" localSheetId="20">#REF!</definedName>
    <definedName name="生产期3">#REF!</definedName>
    <definedName name="生产期4" localSheetId="21">#REF!</definedName>
    <definedName name="生产期4" localSheetId="22">#REF!</definedName>
    <definedName name="生产期4" localSheetId="20">#REF!</definedName>
    <definedName name="生产期4">#REF!</definedName>
    <definedName name="生产期5" localSheetId="21">#REF!</definedName>
    <definedName name="生产期5" localSheetId="22">#REF!</definedName>
    <definedName name="生产期5" localSheetId="20">#REF!</definedName>
    <definedName name="生产期5">#REF!</definedName>
    <definedName name="生产期6" localSheetId="21">#REF!</definedName>
    <definedName name="生产期6" localSheetId="22">#REF!</definedName>
    <definedName name="生产期6" localSheetId="20">#REF!</definedName>
    <definedName name="生产期6">#REF!</definedName>
    <definedName name="生产期7" localSheetId="21">#REF!</definedName>
    <definedName name="生产期7" localSheetId="22">#REF!</definedName>
    <definedName name="生产期7" localSheetId="20">#REF!</definedName>
    <definedName name="生产期7">#REF!</definedName>
    <definedName name="生产期8" localSheetId="21">#REF!</definedName>
    <definedName name="生产期8" localSheetId="22">#REF!</definedName>
    <definedName name="生产期8" localSheetId="20">#REF!</definedName>
    <definedName name="生产期8">#REF!</definedName>
    <definedName name="生产期9" localSheetId="21">#REF!</definedName>
    <definedName name="生产期9" localSheetId="22">#REF!</definedName>
    <definedName name="生产期9" localSheetId="20">#REF!</definedName>
    <definedName name="生产期9">#REF!</definedName>
    <definedName name="省级">#N/A</definedName>
    <definedName name="时代" localSheetId="21">#REF!</definedName>
    <definedName name="时代" localSheetId="22">#REF!</definedName>
    <definedName name="时代" localSheetId="20">#REF!</definedName>
    <definedName name="时代">#REF!</definedName>
    <definedName name="是" localSheetId="21">#REF!</definedName>
    <definedName name="是" localSheetId="22">#REF!</definedName>
    <definedName name="是" localSheetId="20">#REF!</definedName>
    <definedName name="是">#REF!</definedName>
    <definedName name="是水水水水" localSheetId="21">#REF!</definedName>
    <definedName name="是水水水水" localSheetId="22">#REF!</definedName>
    <definedName name="是水水水水" localSheetId="20">#REF!</definedName>
    <definedName name="是水水水水">#REF!</definedName>
    <definedName name="收入表">#N/A</definedName>
    <definedName name="水水水嘎嘎嘎水" localSheetId="21">#REF!</definedName>
    <definedName name="水水水嘎嘎嘎水" localSheetId="22">#REF!</definedName>
    <definedName name="水水水嘎嘎嘎水" localSheetId="20">#REF!</definedName>
    <definedName name="水水水嘎嘎嘎水">#REF!</definedName>
    <definedName name="水水水水" localSheetId="21">#REF!</definedName>
    <definedName name="水水水水" localSheetId="22">#REF!</definedName>
    <definedName name="水水水水" localSheetId="20">#REF!</definedName>
    <definedName name="水水水水">#REF!</definedName>
    <definedName name="四川" localSheetId="21">#REF!</definedName>
    <definedName name="四川" localSheetId="22">#REF!</definedName>
    <definedName name="四川" localSheetId="20">#REF!</definedName>
    <definedName name="四川">#REF!</definedName>
    <definedName name="天津" localSheetId="21">#REF!</definedName>
    <definedName name="天津" localSheetId="22">#REF!</definedName>
    <definedName name="天津" localSheetId="20">#REF!</definedName>
    <definedName name="天津">#REF!</definedName>
    <definedName name="我问问" localSheetId="21">#REF!</definedName>
    <definedName name="我问问" localSheetId="22">#REF!</definedName>
    <definedName name="我问问" localSheetId="20">#REF!</definedName>
    <definedName name="我问问">#REF!</definedName>
    <definedName name="西藏" localSheetId="21">#REF!</definedName>
    <definedName name="西藏" localSheetId="22">#REF!</definedName>
    <definedName name="西藏" localSheetId="20">#REF!</definedName>
    <definedName name="西藏">#REF!</definedName>
    <definedName name="新疆" localSheetId="21">#REF!</definedName>
    <definedName name="新疆" localSheetId="22">#REF!</definedName>
    <definedName name="新疆" localSheetId="20">#REF!</definedName>
    <definedName name="新疆">#REF!</definedName>
    <definedName name="一i" localSheetId="21">#REF!</definedName>
    <definedName name="一i" localSheetId="22">#REF!</definedName>
    <definedName name="一i" localSheetId="20">#REF!</definedName>
    <definedName name="一i">#REF!</definedName>
    <definedName name="一一i" localSheetId="21">#REF!</definedName>
    <definedName name="一一i" localSheetId="22">#REF!</definedName>
    <definedName name="一一i" localSheetId="20">#REF!</definedName>
    <definedName name="一一i">#REF!</definedName>
    <definedName name="云南" localSheetId="21">#REF!</definedName>
    <definedName name="云南" localSheetId="22">#REF!</definedName>
    <definedName name="云南" localSheetId="20">#REF!</definedName>
    <definedName name="云南">#REF!</definedName>
    <definedName name="啧啧啧" localSheetId="21">#REF!</definedName>
    <definedName name="啧啧啧" localSheetId="22">#REF!</definedName>
    <definedName name="啧啧啧" localSheetId="20">#REF!</definedName>
    <definedName name="啧啧啧">#REF!</definedName>
    <definedName name="浙江" localSheetId="21">#REF!</definedName>
    <definedName name="浙江" localSheetId="22">#REF!</definedName>
    <definedName name="浙江" localSheetId="20">#REF!</definedName>
    <definedName name="浙江">#REF!</definedName>
    <definedName name="浙江地区" localSheetId="21">#REF!</definedName>
    <definedName name="浙江地区" localSheetId="22">#REF!</definedName>
    <definedName name="浙江地区" localSheetId="20">#REF!</definedName>
    <definedName name="浙江地区">#REF!</definedName>
    <definedName name="重庆" localSheetId="21">#REF!</definedName>
    <definedName name="重庆" localSheetId="22">#REF!</definedName>
    <definedName name="重庆" localSheetId="20">#REF!</definedName>
    <definedName name="重庆">#REF!</definedName>
  </definedNames>
  <calcPr calcId="144525" fullPrecision="0"/>
</workbook>
</file>

<file path=xl/sharedStrings.xml><?xml version="1.0" encoding="utf-8"?>
<sst xmlns="http://schemas.openxmlformats.org/spreadsheetml/2006/main" count="1278" uniqueCount="998">
  <si>
    <t>表一</t>
  </si>
  <si>
    <t>卫东区2021年一般公共预算收支预算总表</t>
  </si>
  <si>
    <t>单位：万元</t>
  </si>
  <si>
    <t>项  目</t>
  </si>
  <si>
    <t>收入预算数</t>
  </si>
  <si>
    <t>支出预算数</t>
  </si>
  <si>
    <t>本级收入</t>
  </si>
  <si>
    <t>本级支出</t>
  </si>
  <si>
    <t>上级补助收入</t>
  </si>
  <si>
    <t xml:space="preserve">  返还性收入</t>
  </si>
  <si>
    <t>补助下级支出</t>
  </si>
  <si>
    <t xml:space="preserve">  一般性转移支付收入</t>
  </si>
  <si>
    <t xml:space="preserve">  返还性支出</t>
  </si>
  <si>
    <t xml:space="preserve">  专项转移支付收入</t>
  </si>
  <si>
    <t xml:space="preserve">  一般性转移支付支出</t>
  </si>
  <si>
    <t>下级上解收入</t>
  </si>
  <si>
    <t xml:space="preserve">  专项转移支付支出</t>
  </si>
  <si>
    <t>调入预算稳定调节基金</t>
  </si>
  <si>
    <t>上解上级支出</t>
  </si>
  <si>
    <t>地方政府一般债务转贷收入</t>
  </si>
  <si>
    <t>地方政府一般债务还本支出</t>
  </si>
  <si>
    <t>调入资金</t>
  </si>
  <si>
    <t>调出资金</t>
  </si>
  <si>
    <t>上年结余收入</t>
  </si>
  <si>
    <t>收入总计</t>
  </si>
  <si>
    <t>支出总计</t>
  </si>
  <si>
    <t>表二</t>
  </si>
  <si>
    <t>卫东区2021年一般公共预算收入预算表</t>
  </si>
  <si>
    <t>项   目</t>
  </si>
  <si>
    <t>2020执行数</t>
  </si>
  <si>
    <t>2021年预算数</t>
  </si>
  <si>
    <t>预算数为上年执行数%</t>
  </si>
  <si>
    <t>税收收入</t>
  </si>
  <si>
    <t>增值税</t>
  </si>
  <si>
    <t>企业所得税</t>
  </si>
  <si>
    <t>资源税</t>
  </si>
  <si>
    <t>城市维护建设税等</t>
  </si>
  <si>
    <t>非税收入</t>
  </si>
  <si>
    <t>专项收入</t>
  </si>
  <si>
    <t>行政事业性收费收入</t>
  </si>
  <si>
    <t>罚没收入</t>
  </si>
  <si>
    <t>国有资本经营收入</t>
  </si>
  <si>
    <t>国有资源(资产)有偿使用收入</t>
  </si>
  <si>
    <t>捐赠收入</t>
  </si>
  <si>
    <t>政府住房基金收入</t>
  </si>
  <si>
    <t>其他收入</t>
  </si>
  <si>
    <t>合   计</t>
  </si>
  <si>
    <t>表三</t>
  </si>
  <si>
    <t>卫东区2021年一般公共预算支出预算表</t>
  </si>
  <si>
    <t>项目</t>
  </si>
  <si>
    <t>2020年预算数</t>
  </si>
  <si>
    <t>比上年增长%（可比口径）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</si>
  <si>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</si>
  <si>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</si>
  <si>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</si>
  <si>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</si>
  <si>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</si>
  <si>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</si>
  <si>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</si>
  <si>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</si>
  <si>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</si>
  <si>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</si>
  <si>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</si>
  <si>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</si>
  <si>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</si>
  <si>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</si>
  <si>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</si>
  <si>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自然资源海洋气象等支出</t>
  </si>
  <si>
    <t>住房保障支出</t>
  </si>
  <si>
    <t>粮食物资储备支出</t>
  </si>
  <si>
    <t>灾害防治及应急管理支出</t>
  </si>
  <si>
    <t>预备费</t>
  </si>
  <si>
    <t>其他支出</t>
  </si>
  <si>
    <t>债务还本支出</t>
  </si>
  <si>
    <t>债务付息支出</t>
  </si>
  <si>
    <t>债务发行费用支出</t>
  </si>
  <si>
    <t>合计</t>
  </si>
  <si>
    <t>表四</t>
  </si>
  <si>
    <t>卫东区2021年一般公共预算支出预算总表</t>
  </si>
  <si>
    <t>科 目</t>
  </si>
  <si>
    <t>合 计</t>
  </si>
  <si>
    <t>当年财力安排支出</t>
  </si>
  <si>
    <t>上级专项转移支付安排支出</t>
  </si>
  <si>
    <t>文化体育与传媒支出</t>
  </si>
  <si>
    <t>粮油物资储备支出</t>
  </si>
  <si>
    <t>合  计</t>
  </si>
  <si>
    <t>表五</t>
  </si>
  <si>
    <t>卫东区2021年一般公共预算支出预算明细表</t>
  </si>
  <si>
    <t>单位:万元</t>
  </si>
  <si>
    <t>基本支出</t>
  </si>
  <si>
    <t>项目支出</t>
  </si>
  <si>
    <t xml:space="preserve">  人大事务</t>
  </si>
  <si>
    <t xml:space="preserve">    行政运行（人大事务）</t>
  </si>
  <si>
    <t xml:space="preserve">    一般行政管理事务（人大事务）</t>
  </si>
  <si>
    <t xml:space="preserve">    机关服务（人大事务）</t>
  </si>
  <si>
    <t xml:space="preserve">    人大会议</t>
  </si>
  <si>
    <t xml:space="preserve">    人大立法</t>
  </si>
  <si>
    <t xml:space="preserve">    代表工作</t>
  </si>
  <si>
    <t xml:space="preserve">  政协事务</t>
  </si>
  <si>
    <t xml:space="preserve">    行政运行（政协事务）</t>
  </si>
  <si>
    <t xml:space="preserve">    一般行政管理事务（政协事务）</t>
  </si>
  <si>
    <t xml:space="preserve">    机关服务（政协事务）</t>
  </si>
  <si>
    <t xml:space="preserve">    政协会议</t>
  </si>
  <si>
    <t xml:space="preserve">    事业运行（政协事务）</t>
  </si>
  <si>
    <t xml:space="preserve">  政府办公厅（室）及相关机构事务</t>
  </si>
  <si>
    <t xml:space="preserve">    行政运行（政府办公厅（室）及相关机构事务）</t>
  </si>
  <si>
    <t xml:space="preserve">    一般行政管理事务（政府办公厅（室）及相关机构事务）</t>
  </si>
  <si>
    <t xml:space="preserve">    机关服务（政府办公厅（室）及相关机构事务）</t>
  </si>
  <si>
    <t xml:space="preserve">    政务公开审批</t>
  </si>
  <si>
    <t xml:space="preserve">    信访事务</t>
  </si>
  <si>
    <t xml:space="preserve">    事业运行（政府办公厅（室）及相关机构事务）</t>
  </si>
  <si>
    <t xml:space="preserve">    其他政府办公厅（室）及相关机构事务支出</t>
  </si>
  <si>
    <t xml:space="preserve">  发展与改革事务</t>
  </si>
  <si>
    <t xml:space="preserve">    行政运行（发展与改革事务）</t>
  </si>
  <si>
    <t xml:space="preserve">    一般行政管理事务（发展与改革事务）</t>
  </si>
  <si>
    <t xml:space="preserve">    物价管理</t>
  </si>
  <si>
    <t xml:space="preserve">    事业运行（发展与改革事务）</t>
  </si>
  <si>
    <t xml:space="preserve">    其他发展与改革事务支出</t>
  </si>
  <si>
    <t xml:space="preserve">  统计信息事务</t>
  </si>
  <si>
    <t xml:space="preserve">    行政运行（统计信息事务）</t>
  </si>
  <si>
    <t xml:space="preserve">    一般行政管理事务（统计信息事务）</t>
  </si>
  <si>
    <t xml:space="preserve">    专项统计业务</t>
  </si>
  <si>
    <t xml:space="preserve">    统计管理</t>
  </si>
  <si>
    <t xml:space="preserve">    专项普查活动</t>
  </si>
  <si>
    <t xml:space="preserve">    事业运行（统计信息事务）</t>
  </si>
  <si>
    <t xml:space="preserve">  财政事务</t>
  </si>
  <si>
    <t xml:space="preserve">    行政运行（财政事务）</t>
  </si>
  <si>
    <t xml:space="preserve">    一般行政管理事务（财政事务）</t>
  </si>
  <si>
    <t xml:space="preserve">    财政国库业务</t>
  </si>
  <si>
    <t xml:space="preserve">    财政监察</t>
  </si>
  <si>
    <t xml:space="preserve">    信息化建设（财政事务）</t>
  </si>
  <si>
    <t xml:space="preserve">    事业运行（财政事务）</t>
  </si>
  <si>
    <t xml:space="preserve">    其他财政事务支出</t>
  </si>
  <si>
    <t xml:space="preserve">    税收事务</t>
  </si>
  <si>
    <t xml:space="preserve">      行政运行</t>
  </si>
  <si>
    <t xml:space="preserve">      一般行政管理事务</t>
  </si>
  <si>
    <t xml:space="preserve">      机关服务</t>
  </si>
  <si>
    <t xml:space="preserve">      信息化建设</t>
  </si>
  <si>
    <t xml:space="preserve">      税收业务</t>
  </si>
  <si>
    <t xml:space="preserve">      事业运行</t>
  </si>
  <si>
    <t xml:space="preserve">      其他税收事务支出</t>
  </si>
  <si>
    <t xml:space="preserve">  审计事务</t>
  </si>
  <si>
    <t xml:space="preserve">    行政运行（审计事务）</t>
  </si>
  <si>
    <t xml:space="preserve">    审计业务</t>
  </si>
  <si>
    <t xml:space="preserve">    信息化建设（审计事务）</t>
  </si>
  <si>
    <t xml:space="preserve">    事业运行（审计事务）</t>
  </si>
  <si>
    <t xml:space="preserve">    其他审计事务支出</t>
  </si>
  <si>
    <t xml:space="preserve">  纪检监察事务</t>
  </si>
  <si>
    <t xml:space="preserve">    行政运行（纪检监察事务）</t>
  </si>
  <si>
    <t xml:space="preserve">    一般行政管理事务（纪检监察事务）</t>
  </si>
  <si>
    <t xml:space="preserve">    机关服务（纪检监察事务）</t>
  </si>
  <si>
    <t xml:space="preserve">    派驻派出机构</t>
  </si>
  <si>
    <t xml:space="preserve">    事业运行（纪检监察事务）</t>
  </si>
  <si>
    <t xml:space="preserve">    其他纪检监察事务支出</t>
  </si>
  <si>
    <t xml:space="preserve">  商贸事务</t>
  </si>
  <si>
    <t xml:space="preserve">    行政运行（商贸事务）</t>
  </si>
  <si>
    <t xml:space="preserve">    一般行政管理事务（商贸事务）</t>
  </si>
  <si>
    <t xml:space="preserve">    招商引资</t>
  </si>
  <si>
    <t xml:space="preserve">    其他商贸事务支出</t>
  </si>
  <si>
    <t xml:space="preserve">  知识产权事务</t>
  </si>
  <si>
    <t xml:space="preserve">    行政运行（知识产权事务）</t>
  </si>
  <si>
    <t xml:space="preserve">    一般行政管理事务（知识产权事务）</t>
  </si>
  <si>
    <t xml:space="preserve">    其他知识产权事务支出</t>
  </si>
  <si>
    <t xml:space="preserve">  民族事务</t>
  </si>
  <si>
    <t xml:space="preserve">    行政运行（民族事务）</t>
  </si>
  <si>
    <t xml:space="preserve">    一般行政管理事务（民族事务）</t>
  </si>
  <si>
    <t xml:space="preserve">    民族工作专项</t>
  </si>
  <si>
    <t xml:space="preserve">    事业运行（民族事务）</t>
  </si>
  <si>
    <t xml:space="preserve">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</si>
  <si>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</si>
  <si>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</si>
  <si>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</si>
  <si>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</si>
  <si>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档案事务</t>
  </si>
  <si>
    <t xml:space="preserve">    档案馆</t>
  </si>
  <si>
    <t xml:space="preserve">  民主党派及工商联事务</t>
  </si>
  <si>
    <t xml:space="preserve">    行政运行（民主党派及工商联事务）</t>
  </si>
  <si>
    <t xml:space="preserve">    一般行政管理事务（民主党派及工商联事务）</t>
  </si>
  <si>
    <t xml:space="preserve">  群众团体事务</t>
  </si>
  <si>
    <t xml:space="preserve">    行政运行（群众团体事务）</t>
  </si>
  <si>
    <t xml:space="preserve">    一般行政管理事务（群众团体事务）</t>
  </si>
  <si>
    <t xml:space="preserve">    事业运行（群众团体事务）</t>
  </si>
  <si>
    <t xml:space="preserve">    其他群众团体事务支出</t>
  </si>
  <si>
    <t xml:space="preserve">  党委办公厅（室）及相关机构事务</t>
  </si>
  <si>
    <t xml:space="preserve">    行政运行（党委办公厅（室）及相关机构事务）</t>
  </si>
  <si>
    <t xml:space="preserve">    一般行政管理事务（党委办公厅（室）及相关机构事务）</t>
  </si>
  <si>
    <t xml:space="preserve">    机关服务（党委办公厅（室）及相关机构事务）</t>
  </si>
  <si>
    <t xml:space="preserve">    专项业务（党委办公厅（室）及相关机构事务）</t>
  </si>
  <si>
    <t xml:space="preserve">    事业运行（党委办公厅（室）及相关机构事务）</t>
  </si>
  <si>
    <t xml:space="preserve">  组织事务</t>
  </si>
  <si>
    <t xml:space="preserve">    行政运行（组织事务）</t>
  </si>
  <si>
    <t xml:space="preserve">    一般行政管理事务（组织事务）</t>
  </si>
  <si>
    <t xml:space="preserve">    事业运行（组织事务）</t>
  </si>
  <si>
    <t xml:space="preserve">    其他组织事务支出</t>
  </si>
  <si>
    <t xml:space="preserve">  宣传事务</t>
  </si>
  <si>
    <t xml:space="preserve">    行政运行（宣传事务）</t>
  </si>
  <si>
    <t xml:space="preserve">    一般行政管理事务（宣传事务）</t>
  </si>
  <si>
    <t xml:space="preserve">    事业运行（宣传事务）</t>
  </si>
  <si>
    <t xml:space="preserve">    其他宣传事务支出</t>
  </si>
  <si>
    <t xml:space="preserve">  统战事务</t>
  </si>
  <si>
    <t xml:space="preserve">    行政运行（统战事务）</t>
  </si>
  <si>
    <t xml:space="preserve">    一般行政管理事务（统战事务）</t>
  </si>
  <si>
    <t xml:space="preserve">    宗教事务</t>
  </si>
  <si>
    <t xml:space="preserve">    其他统战事务支出</t>
  </si>
  <si>
    <t xml:space="preserve">  其他共产党事务支出</t>
  </si>
  <si>
    <t xml:space="preserve">    行政运行（其他共产党事务支出）</t>
  </si>
  <si>
    <t xml:space="preserve">    一般行政管理事务（其他共产党事务支出）</t>
  </si>
  <si>
    <t xml:space="preserve">    事业运行（其他共产党事务支出）</t>
  </si>
  <si>
    <t xml:space="preserve">    其他共产党事务支出（其他共产党事务支出）</t>
  </si>
  <si>
    <t xml:space="preserve">  网信事务</t>
  </si>
  <si>
    <t xml:space="preserve">    行政运行</t>
  </si>
  <si>
    <t xml:space="preserve">    一般行政管理事务</t>
  </si>
  <si>
    <t xml:space="preserve">    事业运行</t>
  </si>
  <si>
    <t xml:space="preserve">    其他网信事务支出</t>
  </si>
  <si>
    <t xml:space="preserve">  市场监督管理事务</t>
  </si>
  <si>
    <t xml:space="preserve">    机关服务</t>
  </si>
  <si>
    <t xml:space="preserve">    市场主体管理</t>
  </si>
  <si>
    <t xml:space="preserve">    市场秩序执法</t>
  </si>
  <si>
    <t xml:space="preserve">    信息化建设</t>
  </si>
  <si>
    <t xml:space="preserve">    质量基础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</si>
  <si>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</si>
  <si>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</si>
  <si>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</si>
  <si>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</t>
  </si>
  <si>
    <t xml:space="preserve">    国家赔偿费用支出</t>
  </si>
  <si>
    <t xml:space="preserve">    其他一般公共服务支出</t>
  </si>
  <si>
    <t xml:space="preserve">  国防动员</t>
  </si>
  <si>
    <t xml:space="preserve">    民兵</t>
  </si>
  <si>
    <t xml:space="preserve">  公安</t>
  </si>
  <si>
    <t xml:space="preserve">    行政运行（公安）</t>
  </si>
  <si>
    <t xml:space="preserve">    一般行政管理事务（公安）</t>
  </si>
  <si>
    <t xml:space="preserve">    信息化建设（公安）</t>
  </si>
  <si>
    <t xml:space="preserve">    执法办案</t>
  </si>
  <si>
    <t xml:space="preserve">    特别业务</t>
  </si>
  <si>
    <t xml:space="preserve">    其他公安支出</t>
  </si>
  <si>
    <t xml:space="preserve">  司法</t>
  </si>
  <si>
    <t xml:space="preserve">    行政运行（司法）</t>
  </si>
  <si>
    <t xml:space="preserve">    基层司法业务</t>
  </si>
  <si>
    <t xml:space="preserve">    普法宣传</t>
  </si>
  <si>
    <t xml:space="preserve">    公共法律服务</t>
  </si>
  <si>
    <t xml:space="preserve">    社区矫正</t>
  </si>
  <si>
    <t xml:space="preserve">    法制建设</t>
  </si>
  <si>
    <t xml:space="preserve">    事业运行（司法）</t>
  </si>
  <si>
    <t xml:space="preserve">    其他司法支出</t>
  </si>
  <si>
    <t xml:space="preserve">  监狱</t>
  </si>
  <si>
    <t xml:space="preserve">    行政运行（监狱）</t>
  </si>
  <si>
    <t xml:space="preserve">    一般行政管理事务（监狱）</t>
  </si>
  <si>
    <t xml:space="preserve">    犯人改造</t>
  </si>
  <si>
    <t xml:space="preserve">  强制隔离戒毒</t>
  </si>
  <si>
    <t xml:space="preserve">    行政运行（强制隔离戒毒）</t>
  </si>
  <si>
    <t xml:space="preserve">    强制隔离戒毒人员生活</t>
  </si>
  <si>
    <t xml:space="preserve">    所政设施建设</t>
  </si>
  <si>
    <t xml:space="preserve">  国家保密</t>
  </si>
  <si>
    <t xml:space="preserve">    行政运行（国家保密）</t>
  </si>
  <si>
    <t xml:space="preserve">    保密技术</t>
  </si>
  <si>
    <t xml:space="preserve">  教育管理事务</t>
  </si>
  <si>
    <t xml:space="preserve">    行政运行（教育管理事务）</t>
  </si>
  <si>
    <t xml:space="preserve">    一般行政管理事务（教育管理事务）</t>
  </si>
  <si>
    <t xml:space="preserve">    其他教育管理事务支出</t>
  </si>
  <si>
    <t xml:space="preserve">  普通教育</t>
  </si>
  <si>
    <t xml:space="preserve">    学前教育</t>
  </si>
  <si>
    <t xml:space="preserve">   小学教育</t>
  </si>
  <si>
    <t xml:space="preserve">   初中教育</t>
  </si>
  <si>
    <t xml:space="preserve">    高等教育</t>
  </si>
  <si>
    <t xml:space="preserve">    其他普通教育支出</t>
  </si>
  <si>
    <t xml:space="preserve">  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</si>
  <si>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</si>
  <si>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</si>
  <si>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</si>
  <si>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</si>
  <si>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</si>
  <si>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成人中等教育</t>
  </si>
  <si>
    <t xml:space="preserve">  广播电视教育</t>
  </si>
  <si>
    <t xml:space="preserve">    教育电视台</t>
  </si>
  <si>
    <t xml:space="preserve">    其他广播电视教育支出</t>
  </si>
  <si>
    <t xml:space="preserve">  特殊教育</t>
  </si>
  <si>
    <t xml:space="preserve">    特殊学校教育</t>
  </si>
  <si>
    <t xml:space="preserve">  进修及培训</t>
  </si>
  <si>
    <t xml:space="preserve">    干部教育</t>
  </si>
  <si>
    <t xml:space="preserve">    其他进修及培训</t>
  </si>
  <si>
    <t xml:space="preserve">  教育费附加安排的支出</t>
  </si>
  <si>
    <t xml:space="preserve">    城市中小学教学设施（教育费附加安排的支出）</t>
  </si>
  <si>
    <t xml:space="preserve">  其他教育支出</t>
  </si>
  <si>
    <t xml:space="preserve">    其他教育支出</t>
  </si>
  <si>
    <t xml:space="preserve">  科学技术管理事务</t>
  </si>
  <si>
    <t xml:space="preserve">    行政运行（科学技术管理事务）</t>
  </si>
  <si>
    <t xml:space="preserve">    一般行政管理事务（科学技术管理事务）</t>
  </si>
  <si>
    <t xml:space="preserve">    其他科学技术管理事务支出</t>
  </si>
  <si>
    <t xml:space="preserve">  基础研究</t>
  </si>
  <si>
    <t xml:space="preserve">    其他基础研究支出</t>
  </si>
  <si>
    <t xml:space="preserve">  应用研究</t>
  </si>
  <si>
    <t xml:space="preserve">    机构运行（应用研究）</t>
  </si>
  <si>
    <t xml:space="preserve">    社会公益研究</t>
  </si>
  <si>
    <t xml:space="preserve">  技术研究与开发</t>
  </si>
  <si>
    <t xml:space="preserve">    机构运行（技术研究与开发）</t>
  </si>
  <si>
    <t xml:space="preserve">    其他技术研究与开发支出</t>
  </si>
  <si>
    <t xml:space="preserve">  科技条件与服务</t>
  </si>
  <si>
    <t xml:space="preserve">    机构运行（科技条件与服务）</t>
  </si>
  <si>
    <t xml:space="preserve">  社会科学</t>
  </si>
  <si>
    <t xml:space="preserve">    社会科学研究机构</t>
  </si>
  <si>
    <t xml:space="preserve">    社会科学研究</t>
  </si>
  <si>
    <t xml:space="preserve">  科学技术普及</t>
  </si>
  <si>
    <t xml:space="preserve">    机构运行（科学技术普及）</t>
  </si>
  <si>
    <t xml:space="preserve">    科普活动</t>
  </si>
  <si>
    <t xml:space="preserve">    科技馆站</t>
  </si>
  <si>
    <t xml:space="preserve">    其他科学技术普及支出</t>
  </si>
  <si>
    <t xml:space="preserve">  科技重大项目</t>
  </si>
  <si>
    <t xml:space="preserve">    科技重大专项</t>
  </si>
  <si>
    <t xml:space="preserve">  其他科学技术支出</t>
  </si>
  <si>
    <t xml:space="preserve">    科技奖励</t>
  </si>
  <si>
    <t xml:space="preserve">    其他科学技术支出</t>
  </si>
  <si>
    <t xml:space="preserve">  文化和旅游</t>
  </si>
  <si>
    <t xml:space="preserve">    行政运行（文化）</t>
  </si>
  <si>
    <t xml:space="preserve">    一般行政管理事务（文化）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</si>
  <si>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</si>
  <si>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</si>
  <si>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</si>
  <si>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</si>
  <si>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</si>
  <si>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</si>
  <si>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</si>
  <si>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</si>
  <si>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</si>
  <si>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</si>
  <si>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</si>
  <si>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</si>
  <si>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行政运行（文物）</t>
  </si>
  <si>
    <t xml:space="preserve">    文物保护</t>
  </si>
  <si>
    <t xml:space="preserve">    博物馆</t>
  </si>
  <si>
    <t xml:space="preserve">  体育</t>
  </si>
  <si>
    <t xml:space="preserve">    体育竞赛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</si>
  <si>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</si>
  <si>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</si>
  <si>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</si>
  <si>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</si>
  <si>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</si>
  <si>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</si>
  <si>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广播电视</t>
  </si>
  <si>
    <t xml:space="preserve">    传输发射</t>
  </si>
  <si>
    <t xml:space="preserve">    其他广播电视支出</t>
  </si>
  <si>
    <t xml:space="preserve">  人力资源和社会保障管理事务</t>
  </si>
  <si>
    <t xml:space="preserve">    行政运行（人力资源和社会保障管理事务）</t>
  </si>
  <si>
    <t xml:space="preserve">    一般行政管理事务（人力资源和社会保障管理事务）</t>
  </si>
  <si>
    <t xml:space="preserve">    综合业务管理</t>
  </si>
  <si>
    <t xml:space="preserve">    社会保险业务管理事务</t>
  </si>
  <si>
    <t xml:space="preserve">    信息化建设（人力资源和社会保障管理事务）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</si>
  <si>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</si>
  <si>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</si>
  <si>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</si>
  <si>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</si>
  <si>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</si>
  <si>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行政运行（民政管理事务）</t>
  </si>
  <si>
    <t xml:space="preserve">    一般行政管理事务（民政管理事务）</t>
  </si>
  <si>
    <t xml:space="preserve">    社会组织管理</t>
  </si>
  <si>
    <t xml:space="preserve">    行政区划和地名管理</t>
  </si>
  <si>
    <t xml:space="preserve">  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</si>
  <si>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</si>
  <si>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</si>
  <si>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</si>
  <si>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</si>
  <si>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</si>
  <si>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</si>
  <si>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对机关事业单位基本养老保险基金的补助</t>
  </si>
  <si>
    <t xml:space="preserve">  企业改革补助</t>
  </si>
  <si>
    <t xml:space="preserve">    企业关闭破产补助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</si>
  <si>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</si>
  <si>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</si>
  <si>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</si>
  <si>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</si>
  <si>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  社会保险补贴</t>
  </si>
  <si>
    <t xml:space="preserve">    其他就业补助支出</t>
  </si>
  <si>
    <t xml:space="preserve">  抚恤</t>
  </si>
  <si>
    <t xml:space="preserve">    死亡抚恤</t>
  </si>
  <si>
    <t xml:space="preserve">    优抚事业单位支出</t>
  </si>
  <si>
    <t xml:space="preserve">  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</si>
  <si>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</si>
  <si>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</si>
  <si>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</si>
  <si>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</si>
  <si>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</si>
  <si>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</si>
  <si>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</si>
  <si>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</si>
  <si>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</si>
  <si>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</si>
  <si>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</si>
  <si>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残疾人事业</t>
  </si>
  <si>
    <t xml:space="preserve">    行政运行（残疾人事业）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</si>
  <si>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</si>
  <si>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</si>
  <si>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</si>
  <si>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</si>
  <si>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</si>
  <si>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</si>
  <si>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行政运行（红十字事业）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</si>
  <si>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</si>
  <si>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</si>
  <si>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</si>
  <si>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</si>
  <si>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</si>
  <si>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  临时救助支出</t>
  </si>
  <si>
    <t xml:space="preserve">    流浪乞讨人员救助支出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</si>
  <si>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</si>
  <si>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</si>
  <si>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</si>
  <si>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</si>
  <si>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</si>
  <si>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</si>
  <si>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</si>
  <si>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</si>
  <si>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</si>
  <si>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</si>
  <si>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</si>
  <si>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</si>
  <si>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其他社会保障和就业支出</t>
  </si>
  <si>
    <t xml:space="preserve">    其他社会保障和就业支出</t>
  </si>
  <si>
    <t xml:space="preserve">  卫生健康管理事务</t>
  </si>
  <si>
    <t xml:space="preserve">    行政运行（医疗卫生管理事务）</t>
  </si>
  <si>
    <t xml:space="preserve">    一般行政管理事务（医疗卫生管理事务）</t>
  </si>
  <si>
    <t xml:space="preserve">    其他卫生健康管理事务支出</t>
  </si>
  <si>
    <t xml:space="preserve">  公立医院</t>
  </si>
  <si>
    <t xml:space="preserve">    综合医院</t>
  </si>
  <si>
    <t xml:space="preserve">    中医（民族）医院</t>
  </si>
  <si>
    <t xml:space="preserve">    精神病医院</t>
  </si>
  <si>
    <t xml:space="preserve">    其他专科医院</t>
  </si>
  <si>
    <t xml:space="preserve">    其他公立医院支出</t>
  </si>
  <si>
    <t xml:space="preserve">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</si>
  <si>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</si>
  <si>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</si>
  <si>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</si>
  <si>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</si>
  <si>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</si>
  <si>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</si>
  <si>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</si>
  <si>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  精神卫生机构</t>
  </si>
  <si>
    <t xml:space="preserve">    采供血机构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</si>
  <si>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</si>
  <si>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</si>
  <si>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</si>
  <si>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</si>
  <si>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</si>
  <si>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中医（民族医）药专项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</si>
  <si>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</si>
  <si>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</si>
  <si>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</si>
  <si>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</si>
  <si>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</si>
  <si>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</si>
  <si>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</si>
  <si>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</si>
  <si>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</si>
  <si>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</si>
  <si>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</si>
  <si>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</si>
  <si>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</si>
  <si>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</si>
  <si>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</si>
  <si>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</si>
  <si>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</si>
  <si>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</si>
  <si>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</si>
  <si>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</si>
  <si>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其他卫生健康支出</t>
  </si>
  <si>
    <t xml:space="preserve">    其他卫生健康支出</t>
  </si>
  <si>
    <t xml:space="preserve">  环境保护管理事务</t>
  </si>
  <si>
    <t xml:space="preserve">    行政运行（环境保护管理事务）</t>
  </si>
  <si>
    <t xml:space="preserve">    一般行政管理事务（环境保护管理事务）</t>
  </si>
  <si>
    <t xml:space="preserve">  污染防治</t>
  </si>
  <si>
    <t xml:space="preserve">    大气</t>
  </si>
  <si>
    <t xml:space="preserve">    水体</t>
  </si>
  <si>
    <t xml:space="preserve">    土壤</t>
  </si>
  <si>
    <t xml:space="preserve">  能源节约利用</t>
  </si>
  <si>
    <t xml:space="preserve">    能源节约利用</t>
  </si>
  <si>
    <t xml:space="preserve">  污染减排</t>
  </si>
  <si>
    <t xml:space="preserve">    生态环境监测与信息</t>
  </si>
  <si>
    <t xml:space="preserve">    生态环境执法监察</t>
  </si>
  <si>
    <t xml:space="preserve">  能源管理事务</t>
  </si>
  <si>
    <t xml:space="preserve">    农村电网建设</t>
  </si>
  <si>
    <t xml:space="preserve">  其他节能环保支出</t>
  </si>
  <si>
    <t xml:space="preserve">    其他节能环保支出</t>
  </si>
  <si>
    <t xml:space="preserve">  城乡社区管理事务</t>
  </si>
  <si>
    <t xml:space="preserve">    行政运行（城乡社区管理事务）</t>
  </si>
  <si>
    <t xml:space="preserve">    一般行政管理事务（城乡社区管理事务）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</si>
  <si>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</si>
  <si>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</si>
  <si>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</si>
  <si>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</si>
  <si>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</si>
  <si>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</si>
  <si>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</si>
  <si>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</si>
  <si>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</si>
  <si>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</si>
  <si>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</si>
  <si>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</si>
  <si>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</si>
  <si>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</si>
  <si>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 xml:space="preserve">  其他城乡社区支出</t>
  </si>
  <si>
    <t xml:space="preserve">    其他城乡社区支出</t>
  </si>
  <si>
    <t xml:space="preserve">  农业农村</t>
  </si>
  <si>
    <t xml:space="preserve">    行政运行（农业）</t>
  </si>
  <si>
    <t xml:space="preserve">    一般行政管理事务（农业）</t>
  </si>
  <si>
    <t xml:space="preserve">    事业运行（农业）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</si>
  <si>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</si>
  <si>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</si>
  <si>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</si>
  <si>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</si>
  <si>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</si>
  <si>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农业生产发展</t>
  </si>
  <si>
    <t xml:space="preserve">    农产品加工与促销</t>
  </si>
  <si>
    <t xml:space="preserve">      农田建设
</t>
  </si>
  <si>
    <t xml:space="preserve">    其他农业农村支出</t>
  </si>
  <si>
    <t xml:space="preserve">  林业和草原</t>
  </si>
  <si>
    <t xml:space="preserve">    行政运行（林业）</t>
  </si>
  <si>
    <t xml:space="preserve">    一般行政管理事务（林业）</t>
  </si>
  <si>
    <t xml:space="preserve">    事业机构</t>
  </si>
  <si>
    <t xml:space="preserve">    森林资源培育</t>
  </si>
  <si>
    <t xml:space="preserve">    技术推广与转化</t>
  </si>
  <si>
    <t xml:space="preserve">    湿地保护</t>
  </si>
  <si>
    <t xml:space="preserve">    执法与监督</t>
  </si>
  <si>
    <t xml:space="preserve">    林业草原防灾减灾</t>
  </si>
  <si>
    <t xml:space="preserve">    行业业务管理</t>
  </si>
  <si>
    <t xml:space="preserve">    其他林业和草原支出</t>
  </si>
  <si>
    <t xml:space="preserve">  水利</t>
  </si>
  <si>
    <t xml:space="preserve">    行政运行（水利）</t>
  </si>
  <si>
    <t xml:space="preserve">    一般行政管理事务（水利）</t>
  </si>
  <si>
    <t xml:space="preserve">    水利行业业务管理</t>
  </si>
  <si>
    <t xml:space="preserve">    水利工程建设（水利）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</si>
  <si>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</si>
  <si>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</si>
  <si>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</si>
  <si>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水土保持（水利）</t>
  </si>
  <si>
    <t xml:space="preserve">    水资源节约管理与保护</t>
  </si>
  <si>
    <t xml:space="preserve">    防汛</t>
  </si>
  <si>
    <t xml:space="preserve">    抗旱</t>
  </si>
  <si>
    <t xml:space="preserve">    农村水利</t>
  </si>
  <si>
    <t xml:space="preserve">    江河湖库水系综合整治</t>
  </si>
  <si>
    <t xml:space="preserve">    水利建设征地及移民支出</t>
  </si>
  <si>
    <t xml:space="preserve">    其他水利支出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</si>
  <si>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</si>
  <si>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</si>
  <si>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</si>
  <si>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</si>
  <si>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</si>
  <si>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</si>
  <si>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</si>
  <si>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普惠金融发展支出</t>
  </si>
  <si>
    <t xml:space="preserve">      农业保险保费补贴</t>
  </si>
  <si>
    <t xml:space="preserve">  公路水路运输</t>
  </si>
  <si>
    <t xml:space="preserve">    行政运行（公路水路运输）</t>
  </si>
  <si>
    <t xml:space="preserve">    一般行政管理事务（公路水路运输）</t>
  </si>
  <si>
    <t xml:space="preserve">    公路养护（公路水路运输）</t>
  </si>
  <si>
    <t xml:space="preserve">    公路和运输安全</t>
  </si>
  <si>
    <t xml:space="preserve">    公路运输管理</t>
  </si>
  <si>
    <t xml:space="preserve">      其他公路水路运输支出</t>
  </si>
  <si>
    <t xml:space="preserve">  成品油价格改革对交通运输的补贴</t>
  </si>
  <si>
    <t xml:space="preserve">    成品油价格改革补贴其他支出</t>
  </si>
  <si>
    <t xml:space="preserve">  邮政业支出</t>
  </si>
  <si>
    <t xml:space="preserve">    一般行政管理事务（邮政业支出）</t>
  </si>
  <si>
    <t xml:space="preserve">  其他交通运输支出</t>
  </si>
  <si>
    <t xml:space="preserve">    其他交通运输支出</t>
  </si>
  <si>
    <t xml:space="preserve">  资源勘探开发</t>
  </si>
  <si>
    <t xml:space="preserve">    一般行政管理事务（资源勘探开发）</t>
  </si>
  <si>
    <t xml:space="preserve">    煤炭勘探开采和洗选</t>
  </si>
  <si>
    <t xml:space="preserve">    其他资源勘探业支出</t>
  </si>
  <si>
    <t xml:space="preserve">  制造业</t>
  </si>
  <si>
    <t xml:space="preserve">    一般行政管理事务（制造业）</t>
  </si>
  <si>
    <t xml:space="preserve">    其他制造业支出</t>
  </si>
  <si>
    <t xml:space="preserve">  工业和信息产业监管</t>
  </si>
  <si>
    <t xml:space="preserve">    行政运行（工业和信息产业监管）</t>
  </si>
  <si>
    <t xml:space="preserve">    一般行政管理事务（工业和信息产业监管）</t>
  </si>
  <si>
    <t xml:space="preserve">    其他工业和信息产业监管支出</t>
  </si>
  <si>
    <t xml:space="preserve">  国有资产监管</t>
  </si>
  <si>
    <t xml:space="preserve">    行政运行（国有资产监管）</t>
  </si>
  <si>
    <t xml:space="preserve">    其他国有资产监管支出</t>
  </si>
  <si>
    <t xml:space="preserve">  支持中小企业发展和管理支出</t>
  </si>
  <si>
    <t xml:space="preserve">    其他支持中小企业发展和管理支出</t>
  </si>
  <si>
    <t xml:space="preserve">  其他资源勘探工业信息等支出</t>
  </si>
  <si>
    <t xml:space="preserve">    其他资源勘探工业信息等支出</t>
  </si>
  <si>
    <t xml:space="preserve">  商业流通事务</t>
  </si>
  <si>
    <t xml:space="preserve">    行政运行（商业流通事务）</t>
  </si>
  <si>
    <t xml:space="preserve">    一般行政管理事务（商业流通事务）</t>
  </si>
  <si>
    <t xml:space="preserve">    事业运行（商业流通事务）</t>
  </si>
  <si>
    <t xml:space="preserve">  其他商业服务业等支出</t>
  </si>
  <si>
    <t xml:space="preserve">    其他商业服务业等支出</t>
  </si>
  <si>
    <t xml:space="preserve">  其他金融支出</t>
  </si>
  <si>
    <t xml:space="preserve">    其他金融支出</t>
  </si>
  <si>
    <t xml:space="preserve">  自然资源事务</t>
  </si>
  <si>
    <t xml:space="preserve">    行政运行（国土资源事务）</t>
  </si>
  <si>
    <t xml:space="preserve">    一般行政管理事务（国土资源事务）</t>
  </si>
  <si>
    <t xml:space="preserve">    基础测绘与地理信息监管</t>
  </si>
  <si>
    <t xml:space="preserve">    事业运行（国土资源事务）</t>
  </si>
  <si>
    <t xml:space="preserve">    其他自然资源事务支出</t>
  </si>
  <si>
    <t xml:space="preserve">  气象事务</t>
  </si>
  <si>
    <t xml:space="preserve">    气象服务</t>
  </si>
  <si>
    <t xml:space="preserve">    其他气象事务支出</t>
  </si>
  <si>
    <t xml:space="preserve">  保障性安居工程支出</t>
  </si>
  <si>
    <t xml:space="preserve">    廉租住房</t>
  </si>
  <si>
    <t xml:space="preserve">    棚户区改造</t>
  </si>
  <si>
    <t xml:space="preserve">      老旧小区改造</t>
  </si>
  <si>
    <t xml:space="preserve">  住房改革支出</t>
  </si>
  <si>
    <t xml:space="preserve">    住房公积金</t>
  </si>
  <si>
    <t xml:space="preserve">  城乡社区住宅</t>
  </si>
  <si>
    <t xml:space="preserve">    住房公积金管理</t>
  </si>
  <si>
    <t xml:space="preserve">    其他城乡社区住宅支出</t>
  </si>
  <si>
    <t xml:space="preserve">  粮油物资事务</t>
  </si>
  <si>
    <t xml:space="preserve">    行政运行（粮油事务）</t>
  </si>
  <si>
    <t xml:space="preserve">    一般行政管理事务（粮油事务）</t>
  </si>
  <si>
    <t xml:space="preserve">    信息统计</t>
  </si>
  <si>
    <t xml:space="preserve">    专项业务活动</t>
  </si>
  <si>
    <t xml:space="preserve">    事业运行（粮油事务）</t>
  </si>
  <si>
    <t xml:space="preserve">    其他粮油物资事务支出</t>
  </si>
  <si>
    <t xml:space="preserve">  粮油储备</t>
  </si>
  <si>
    <t xml:space="preserve">    储备粮油补贴</t>
  </si>
  <si>
    <t xml:space="preserve">  重要商品储备</t>
  </si>
  <si>
    <t xml:space="preserve">    肉类储备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</si>
  <si>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</si>
  <si>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</si>
  <si>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</si>
  <si>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</si>
  <si>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</si>
  <si>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  消防事务</t>
  </si>
  <si>
    <t xml:space="preserve">  预备费</t>
  </si>
  <si>
    <t xml:space="preserve">    预备费</t>
  </si>
  <si>
    <t xml:space="preserve">  年初预留</t>
  </si>
  <si>
    <t xml:space="preserve">    年初预留</t>
  </si>
  <si>
    <t xml:space="preserve">  地方政府一般债务还本支出</t>
  </si>
  <si>
    <t xml:space="preserve">    地方政府一般债券还本支出</t>
  </si>
  <si>
    <t xml:space="preserve">    地方政府其他一般债务还本支出</t>
  </si>
  <si>
    <t xml:space="preserve">  地方政府一般债务付息支出</t>
  </si>
  <si>
    <t xml:space="preserve">    地方政府一般债券付息支出</t>
  </si>
  <si>
    <t xml:space="preserve">    地方政府其他一般债务付息支出</t>
  </si>
  <si>
    <t xml:space="preserve">  地方政府一般债务发行费用支出</t>
  </si>
  <si>
    <t xml:space="preserve">    地方政府一般债务发行费用支出</t>
  </si>
  <si>
    <t>表六</t>
  </si>
  <si>
    <t>卫东区2021年一般公共预算基本支出预算表
（按政府预算支出经济分类科目）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</si>
  <si>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</si>
  <si>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</si>
  <si>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</si>
  <si>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</si>
  <si>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</si>
  <si>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</si>
  <si>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</si>
  <si>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</si>
  <si>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</si>
  <si>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委托业务费</t>
  </si>
  <si>
    <t xml:space="preserve">  公务接待费</t>
  </si>
  <si>
    <t xml:space="preserve">  因公出国（境）费用</t>
  </si>
  <si>
    <t xml:space="preserve">  公务用车运行维护费</t>
  </si>
  <si>
    <t xml:space="preserve">  维修（护）费</t>
  </si>
  <si>
    <t xml:space="preserve">  其他商品和服务支出</t>
  </si>
  <si>
    <t>对事业单位经常性补助</t>
  </si>
  <si>
    <t xml:space="preserve">  工资福利支出</t>
  </si>
  <si>
    <t xml:space="preserve">  商品和服务支出</t>
  </si>
  <si>
    <t xml:space="preserve">  对个人和家庭的补助</t>
  </si>
  <si>
    <t xml:space="preserve">  离退休费</t>
  </si>
  <si>
    <t>预备费及预留</t>
  </si>
  <si>
    <t>备注：按照《财政部关于印发&lt;支出经济分类科目改革方案&gt;的通知》（财预〔2017〕98号）要求，从2018年起对政府预算均按政府预算支出经济分类科目编制预算。</t>
  </si>
  <si>
    <t>表七</t>
  </si>
  <si>
    <t>卫东区2021年“三公经费”预算汇总表</t>
  </si>
  <si>
    <t>项    目</t>
  </si>
  <si>
    <r>
      <rPr>
        <sz val="12"/>
        <rFont val="宋体"/>
        <charset val="134"/>
      </rPr>
      <t>2020</t>
    </r>
    <r>
      <rPr>
        <sz val="14"/>
        <rFont val="宋体"/>
        <charset val="134"/>
      </rPr>
      <t>年财政拨款预算安排数</t>
    </r>
  </si>
  <si>
    <r>
      <rPr>
        <sz val="12"/>
        <rFont val="宋体"/>
        <charset val="134"/>
      </rPr>
      <t>2021</t>
    </r>
    <r>
      <rPr>
        <sz val="14"/>
        <rFont val="宋体"/>
        <charset val="134"/>
      </rPr>
      <t>年财政拨款预算安排数</t>
    </r>
  </si>
  <si>
    <t>较上年预算增长%</t>
  </si>
  <si>
    <t>“三公经费”合计</t>
  </si>
  <si>
    <t xml:space="preserve">  公务用车辆购置</t>
  </si>
  <si>
    <r>
      <rPr>
        <sz val="12"/>
        <rFont val="宋体"/>
        <charset val="134"/>
      </rPr>
      <t>备注：1.按照有关规定，“三公”经费包括因公出国（境）费、公务接待费、公务用车购置及运行费。（1）因公出国（境）费指单位工作人员公务出国（境）的住宿费、差旅费、伙食补助费、杂费、培训费等支出。（2）公务接待费指单位按规定开支的各类公务接待（含外宾接待）支出。（3）公务用车购置及运行费指单位公务用车购置费及租用费、燃料费、维修费、过路过桥费、保险费等支出，公务用车指用于履行公务的机动车辆，包括领导干部专车和执法执勤用车。
      2.202</t>
    </r>
    <r>
      <rPr>
        <sz val="12"/>
        <rFont val="宋体"/>
        <charset val="134"/>
      </rPr>
      <t>2</t>
    </r>
    <r>
      <rPr>
        <sz val="12"/>
        <rFont val="宋体"/>
        <charset val="134"/>
      </rPr>
      <t>年卫东区“三公”经费财政拨款预算安排数比上年减少</t>
    </r>
    <r>
      <rPr>
        <sz val="12"/>
        <rFont val="宋体"/>
        <charset val="134"/>
      </rPr>
      <t>156.63</t>
    </r>
    <r>
      <rPr>
        <sz val="12"/>
        <rFont val="宋体"/>
        <charset val="134"/>
      </rPr>
      <t>万元，可比口径下降</t>
    </r>
    <r>
      <rPr>
        <sz val="12"/>
        <rFont val="宋体"/>
        <charset val="134"/>
      </rPr>
      <t>30.24</t>
    </r>
    <r>
      <rPr>
        <sz val="12"/>
        <rFont val="宋体"/>
        <charset val="134"/>
      </rPr>
      <t>%，主要原因是各预算单位严格落实厉行节约规定，进一步压缩一般性支出。
      3.从2021年1月1日起，区检察院、区法院上划省级管理，2020年财政拨款预算安排数已相应扣除上划单位数据。</t>
    </r>
  </si>
  <si>
    <t>表八</t>
  </si>
  <si>
    <t>市对卫东区2021年一般公共预算税收返还和转移支付分项目预算表</t>
  </si>
  <si>
    <t>预算数</t>
  </si>
  <si>
    <t>一、返还性收入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</si>
  <si>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</si>
  <si>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</si>
  <si>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</si>
  <si>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</si>
  <si>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</si>
  <si>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其他返还性收入</t>
  </si>
  <si>
    <t>二、一般性转移支付收入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</si>
  <si>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</si>
  <si>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</si>
  <si>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</si>
  <si>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</si>
  <si>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</si>
  <si>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</si>
  <si>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</si>
  <si>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</si>
  <si>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</si>
  <si>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</si>
  <si>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</si>
  <si>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</si>
  <si>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</si>
  <si>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</si>
  <si>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</si>
  <si>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</si>
  <si>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</si>
  <si>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</si>
  <si>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</si>
  <si>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</si>
  <si>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</si>
  <si>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</si>
  <si>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</si>
  <si>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</si>
  <si>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</si>
  <si>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</si>
  <si>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</si>
  <si>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</si>
  <si>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</si>
  <si>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</si>
  <si>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</si>
  <si>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</si>
  <si>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</si>
  <si>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其他共同财政事权转移支付收入</t>
  </si>
  <si>
    <t xml:space="preserve">      其他一般性转移支付收入</t>
  </si>
  <si>
    <t>三、专项转移支付收入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</si>
  <si>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</si>
  <si>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</si>
  <si>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</si>
  <si>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</si>
  <si>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</si>
  <si>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</si>
  <si>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</si>
  <si>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</si>
  <si>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</si>
  <si>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</si>
  <si>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</si>
  <si>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</si>
  <si>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</si>
  <si>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</si>
  <si>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</si>
  <si>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</si>
  <si>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</si>
  <si>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</si>
  <si>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</si>
  <si>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</si>
  <si>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</si>
  <si>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>备注：部分项目总数与分项加和数略有差异，主要是四舍五入因素所致。</t>
  </si>
  <si>
    <t>表九</t>
  </si>
  <si>
    <t>市卫东区2021年一般公共预算税收返还和转移支付分地区预算表</t>
  </si>
  <si>
    <t>市县</t>
  </si>
  <si>
    <t>税收返还</t>
  </si>
  <si>
    <t>一般性转移支付</t>
  </si>
  <si>
    <t>专项转移支付</t>
  </si>
  <si>
    <t xml:space="preserve">  卫东区</t>
  </si>
  <si>
    <t>表十</t>
  </si>
  <si>
    <t>卫东区2021年基本建设支出预算表</t>
  </si>
  <si>
    <t>一、一般公共服务支出</t>
  </si>
  <si>
    <t>二、公共安全支出</t>
  </si>
  <si>
    <t>三、教育支出</t>
  </si>
  <si>
    <t>四、科学技术支出</t>
  </si>
  <si>
    <t>五、文化体育与传媒支出</t>
  </si>
  <si>
    <t>六、社会保障和就业支出</t>
  </si>
  <si>
    <t>七、卫生健康支出</t>
  </si>
  <si>
    <t>八、农林水支出</t>
  </si>
  <si>
    <t>九、资源勘探信息等支出</t>
  </si>
  <si>
    <t>十、城乡社区支出</t>
  </si>
  <si>
    <t>十一、住房保障支出</t>
  </si>
  <si>
    <t>十二、其他支出</t>
  </si>
  <si>
    <t>基本建设支出合计</t>
  </si>
  <si>
    <t>表十一</t>
  </si>
  <si>
    <t>卫东区2020年一般债务限额余额情况表</t>
  </si>
  <si>
    <t>执行数</t>
  </si>
  <si>
    <t>一、2019年末政府一般债务限额</t>
  </si>
  <si>
    <t>二、2019年末政府一般债务余额实际数</t>
  </si>
  <si>
    <t>三、2020年末政府一般债务限额</t>
  </si>
  <si>
    <t>四、2020年政府一般债务接受转贷额</t>
  </si>
  <si>
    <t>五、2020年政府一般债务还本额</t>
  </si>
  <si>
    <t>六、2020年末政府一般债务余额执行数</t>
  </si>
  <si>
    <r>
      <rPr>
        <sz val="12"/>
        <rFont val="宋体"/>
        <charset val="134"/>
      </rPr>
      <t>备注：2021年卫东区</t>
    </r>
    <r>
      <rPr>
        <sz val="12"/>
        <rFont val="宋体"/>
        <charset val="134"/>
      </rPr>
      <t>预算安排一般债券还本付息支出</t>
    </r>
    <r>
      <rPr>
        <sz val="12"/>
        <rFont val="宋体"/>
        <charset val="134"/>
      </rPr>
      <t>1151</t>
    </r>
    <r>
      <rPr>
        <sz val="12"/>
        <rFont val="宋体"/>
        <charset val="134"/>
      </rPr>
      <t>万元。</t>
    </r>
  </si>
  <si>
    <t>表十二</t>
  </si>
  <si>
    <t>卫东区2020年卫东区政府一般债务分地区限额余额情况表</t>
  </si>
  <si>
    <t>地   区</t>
  </si>
  <si>
    <t>2020年限额</t>
  </si>
  <si>
    <t>2020年末余额预计执行数</t>
  </si>
  <si>
    <t xml:space="preserve">         卫东区</t>
  </si>
  <si>
    <t>表十三</t>
  </si>
  <si>
    <t>卫东区2021年政府性基金收支预算总表</t>
  </si>
  <si>
    <t>预算科目</t>
  </si>
  <si>
    <t>一、区本级政府性基金收入</t>
  </si>
  <si>
    <t>一、区本级政府性基金支出</t>
  </si>
  <si>
    <t>二、上级补助收入</t>
  </si>
  <si>
    <t>二、上级专项转移支付支出</t>
  </si>
  <si>
    <t>三、下级上解收入</t>
  </si>
  <si>
    <t>三、补助下级支出</t>
  </si>
  <si>
    <t>四、上年结余收入</t>
  </si>
  <si>
    <t>四、年终结余</t>
  </si>
  <si>
    <t>五、调入资金</t>
  </si>
  <si>
    <t>五、地方政府专项债务还本支出</t>
  </si>
  <si>
    <t>六、地方政府专项债务转贷收入</t>
  </si>
  <si>
    <t>六、地方政府专项债务付息支出</t>
  </si>
  <si>
    <t>表十四</t>
  </si>
  <si>
    <t>卫东区2021年政府性基金收入预算表</t>
  </si>
  <si>
    <t>比上年增长%</t>
  </si>
  <si>
    <t>国有土地收益基金收入</t>
  </si>
  <si>
    <t>农业土地开发资金收入</t>
  </si>
  <si>
    <t>国有土地使用权出让收入</t>
  </si>
  <si>
    <t>城市基础设施配套费收入</t>
  </si>
  <si>
    <t>污水处理费收入</t>
  </si>
  <si>
    <t>其他政府性基金收入</t>
  </si>
  <si>
    <t>政府性基金补助收入</t>
  </si>
  <si>
    <t>表十五</t>
  </si>
  <si>
    <t>卫东区2021年政府性基金支出预算表</t>
  </si>
  <si>
    <t xml:space="preserve">  旅游发展基金支出</t>
  </si>
  <si>
    <t xml:space="preserve">  大中型水库移民后期扶持基金支出</t>
  </si>
  <si>
    <t xml:space="preserve">  国有土地使用权出让收入安排的支出</t>
  </si>
  <si>
    <t xml:space="preserve">  国有土地收益基金安排的支出</t>
  </si>
  <si>
    <t xml:space="preserve">  农业土地开发资金安排的支出</t>
  </si>
  <si>
    <t xml:space="preserve">  城市基础设施配套费安排的支出</t>
  </si>
  <si>
    <t xml:space="preserve">  污水处理费安排的支出</t>
  </si>
  <si>
    <t xml:space="preserve">  国有土地使用权出让收入对应专项债务收入安排的支出</t>
  </si>
  <si>
    <t xml:space="preserve">  其他政府性基金安排的支出</t>
  </si>
  <si>
    <t xml:space="preserve">  彩票发行销售机构业务费安排的支出</t>
  </si>
  <si>
    <t xml:space="preserve">  彩票公益金安排的支出</t>
  </si>
  <si>
    <t>专项债务还本支出</t>
  </si>
  <si>
    <t>合      计</t>
  </si>
  <si>
    <t>表十六</t>
  </si>
  <si>
    <t>卫东区2021年本级政府性基金支出预算表</t>
  </si>
  <si>
    <t>当年收入
安排数</t>
  </si>
  <si>
    <t>上级补助
收入安排数</t>
  </si>
  <si>
    <t>一、文化体育与传媒支出</t>
  </si>
  <si>
    <t xml:space="preserve"> 地方旅游开发项目补助</t>
  </si>
  <si>
    <t>二、社会保障和就业支出</t>
  </si>
  <si>
    <t xml:space="preserve">    基础设施建设和经济发展</t>
  </si>
  <si>
    <t>三、城乡社区支出</t>
  </si>
  <si>
    <t xml:space="preserve">    征地和拆迁补偿支出</t>
  </si>
  <si>
    <t xml:space="preserve">    土地开发支出</t>
  </si>
  <si>
    <t xml:space="preserve"> 城市建设支出</t>
  </si>
  <si>
    <t xml:space="preserve"> 补助被耕地农民支出</t>
  </si>
  <si>
    <t xml:space="preserve"> 土地出让业务支出</t>
  </si>
  <si>
    <t xml:space="preserve"> 棚户区改造支出</t>
  </si>
  <si>
    <t xml:space="preserve"> 其他国有土地使用权出让收入安排的支出</t>
  </si>
  <si>
    <t xml:space="preserve">  国有土地收益基金收入安排的支出</t>
  </si>
  <si>
    <t xml:space="preserve">  农业土地开发资金收入安排的支出</t>
  </si>
  <si>
    <t xml:space="preserve">  城市基础设施配套费收入安排的支出</t>
  </si>
  <si>
    <t xml:space="preserve">  污水处理费收入安排的支出</t>
  </si>
  <si>
    <t>四、其他支出</t>
  </si>
  <si>
    <t>五、债务付息支出</t>
  </si>
  <si>
    <t xml:space="preserve">  国有土地使用权出让金债务付息支出</t>
  </si>
  <si>
    <t xml:space="preserve">  土地储备专项债券付息支出</t>
  </si>
  <si>
    <t xml:space="preserve">  棚户区改造专项债券付息支出</t>
  </si>
  <si>
    <t>六、债务发行费用支出</t>
  </si>
  <si>
    <t xml:space="preserve">  国有土地使用权出让金债务发行费用支出</t>
  </si>
  <si>
    <t xml:space="preserve">  棚户区改造专项债券发行费用支出</t>
  </si>
  <si>
    <t xml:space="preserve">  其他政府性基金债务发行费用支出</t>
  </si>
  <si>
    <t>七、专项债务还本支出</t>
  </si>
  <si>
    <t>表十七</t>
  </si>
  <si>
    <t>市对卫东区2021年政府性基金转移支付分项目预算表</t>
  </si>
  <si>
    <t>卫东区</t>
  </si>
  <si>
    <t>一、文化旅游体育与传媒支出</t>
  </si>
  <si>
    <t>三、节能环保支出</t>
  </si>
  <si>
    <t>四、城乡社区支出</t>
  </si>
  <si>
    <t>五、农林水支出</t>
  </si>
  <si>
    <t>六、交通运输支出</t>
  </si>
  <si>
    <t>七、资源勘探工业信息等支出</t>
  </si>
  <si>
    <t>九、其他支出</t>
  </si>
  <si>
    <t>表十八</t>
  </si>
  <si>
    <t>市对卫东区2021年政府性基金转移支付分地区预算表</t>
  </si>
  <si>
    <t>金额</t>
  </si>
  <si>
    <t>表十九</t>
  </si>
  <si>
    <t>卫东区2020年政府专项债务限额余额情况表</t>
  </si>
  <si>
    <t>一、2019年末政府专项债务限额</t>
  </si>
  <si>
    <t xml:space="preserve">                                                                                           </t>
  </si>
  <si>
    <t>二、2019年末政府专项债务余额实际数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</si>
  <si>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</si>
  <si>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</si>
  <si>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</t>
  </si>
  <si>
    <t>三、2020年末政府专项债务限额</t>
  </si>
  <si>
    <t xml:space="preserve">                                       </t>
  </si>
  <si>
    <t>四、2020年政府专项债务接受转贷额</t>
  </si>
  <si>
    <t>五、2020年政府专项债务还本额</t>
  </si>
  <si>
    <t xml:space="preserve">                                          </t>
  </si>
  <si>
    <t>六、2020年末政府专项债务余额执行数</t>
  </si>
  <si>
    <t xml:space="preserve">                        </t>
  </si>
  <si>
    <t xml:space="preserve">                                                                           </t>
  </si>
  <si>
    <r>
      <rPr>
        <sz val="12"/>
        <rFont val="宋体"/>
        <charset val="134"/>
      </rPr>
      <t>备注：.2021年卫东区预算安排政府专项债券还本付息支出2055</t>
    </r>
    <r>
      <rPr>
        <sz val="12"/>
        <rFont val="宋体"/>
        <charset val="134"/>
      </rPr>
      <t>万元。</t>
    </r>
  </si>
  <si>
    <t xml:space="preserve">                                                                   </t>
  </si>
  <si>
    <t xml:space="preserve">                          </t>
  </si>
  <si>
    <t xml:space="preserve">               </t>
  </si>
  <si>
    <t>表二十</t>
  </si>
  <si>
    <t>卫东区2020年政府专项债务分地区限额余额情况表</t>
  </si>
  <si>
    <t xml:space="preserve">        卫东区</t>
  </si>
  <si>
    <t>表二十一</t>
  </si>
  <si>
    <t>卫东区2021年国有资本经营收支预算总表</t>
  </si>
  <si>
    <t>利润收入</t>
  </si>
  <si>
    <t>解决历史遗留问题及改革成本支出</t>
  </si>
  <si>
    <t>石油石化企业利润收入</t>
  </si>
  <si>
    <t>“三供一业”移交补助支出</t>
  </si>
  <si>
    <t>钢铁企业利润收入</t>
  </si>
  <si>
    <t>国有企业办职教幼教补助支出</t>
  </si>
  <si>
    <t>运输企业利润收入</t>
  </si>
  <si>
    <t>国有企业办公共服务机构移交补助支出</t>
  </si>
  <si>
    <t>投资服务企业利润收入</t>
  </si>
  <si>
    <t>国有企业退休人员社会化管理补助支出</t>
  </si>
  <si>
    <t>贸易企业利润收入</t>
  </si>
  <si>
    <t>国有企业改革成本支出</t>
  </si>
  <si>
    <t>建筑施工企业利润收入</t>
  </si>
  <si>
    <t>国有企业资本金注入</t>
  </si>
  <si>
    <t>房地产企业利润收入</t>
  </si>
  <si>
    <t>国有经济结构调整支出</t>
  </si>
  <si>
    <t>对外合作企业利润收入</t>
  </si>
  <si>
    <t>公益性设施投资支出</t>
  </si>
  <si>
    <t>医药企业利润收入</t>
  </si>
  <si>
    <t>前瞻性战略性产业发展支出</t>
  </si>
  <si>
    <t>农林牧渔企业利润收入</t>
  </si>
  <si>
    <t>生态环境保护支出</t>
  </si>
  <si>
    <t>地质勘查企业利润收入</t>
  </si>
  <si>
    <t>支持科技进步支出</t>
  </si>
  <si>
    <t>教育文化广播企业利润收入</t>
  </si>
  <si>
    <t>保障国家经济安全支出</t>
  </si>
  <si>
    <t>科学研究企业利润收入</t>
  </si>
  <si>
    <t>其他国有企业资本金注入</t>
  </si>
  <si>
    <t>机关社团所属企业利润收入</t>
  </si>
  <si>
    <t>其他国有资本经营预算支出</t>
  </si>
  <si>
    <t>其他国有资本经营预算企业利润收入</t>
  </si>
  <si>
    <t>股利、股息收入</t>
  </si>
  <si>
    <t>国有控股公司股利、股息收入</t>
  </si>
  <si>
    <t>国有参股公司股利、股息收入</t>
  </si>
  <si>
    <t>其他国有资本经营预算企业股利、股息收入</t>
  </si>
  <si>
    <t>产权转让收入</t>
  </si>
  <si>
    <t>其他国有资本经营预算企业产权转让收入</t>
  </si>
  <si>
    <t>本年收入合计</t>
  </si>
  <si>
    <t>本年支出合计</t>
  </si>
  <si>
    <t>上级专项转移支付收入</t>
  </si>
  <si>
    <t>上年结转收入</t>
  </si>
  <si>
    <t>表二十二</t>
  </si>
  <si>
    <t>卫东区2021年国有资本经营收入预算表</t>
  </si>
  <si>
    <t>表二十三</t>
  </si>
  <si>
    <t>卫东区2021年国有资本经营支出预算表</t>
  </si>
  <si>
    <t>表二十四</t>
  </si>
  <si>
    <t>卫东区2021年本级国有资本经营支出预算表</t>
  </si>
  <si>
    <t>表二十五</t>
  </si>
  <si>
    <t>市对卫东区2021年国有资本经营预算转移支付预算表(分项目)</t>
  </si>
  <si>
    <t>一、解决历史遗留问题及改革成本</t>
  </si>
  <si>
    <t>二、国有企业资本金注入</t>
  </si>
  <si>
    <t>三、其他国有资本经营预算支出</t>
  </si>
  <si>
    <t>表二十六</t>
  </si>
  <si>
    <t>市对卫东区2021年国有资本经营预算转移支付（分地区）</t>
  </si>
  <si>
    <t>表二十七</t>
  </si>
  <si>
    <t>2021年卫东区社会保险基金收支预算总表</t>
  </si>
  <si>
    <t>项        目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</si>
  <si>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</si>
  <si>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</si>
  <si>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</si>
  <si>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</si>
  <si>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</si>
  <si>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</si>
  <si>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</si>
  <si>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</si>
  <si>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</si>
  <si>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</si>
  <si>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</si>
  <si>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</si>
  <si>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</si>
  <si>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</si>
  <si>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7.中央调剂资金收入（省级专用）</t>
  </si>
  <si>
    <t xml:space="preserve">         8.中央调剂基金收入（中央专用)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</si>
  <si>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</si>
  <si>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</si>
  <si>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</si>
  <si>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</si>
  <si>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4.中央调剂基金支出（中央专用）</t>
  </si>
  <si>
    <t xml:space="preserve">         5.中央调剂资金支出（省级专用）</t>
  </si>
  <si>
    <t>三、本年收支结余</t>
  </si>
  <si>
    <t>四、年末滚存结余</t>
  </si>
  <si>
    <t>说明：企业养老、机关养老、职工医保、工伤、失业、生育保险施行市级统筹制度，数据由市本级合并填报。</t>
  </si>
  <si>
    <t>表二十八</t>
  </si>
  <si>
    <t>2021年卫东区城乡居民基本养老保险基金收入预算表</t>
  </si>
  <si>
    <t>2020年执行数</t>
  </si>
  <si>
    <t>一、个人缴费收入</t>
  </si>
  <si>
    <t xml:space="preserve">    其中：财政为困难人员代缴收入</t>
  </si>
  <si>
    <t>二、财政补贴收入</t>
  </si>
  <si>
    <t xml:space="preserve">    其中：财政对基础养老金的补贴</t>
  </si>
  <si>
    <t xml:space="preserve">          财政对个人缴费的补贴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</si>
  <si>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</si>
  <si>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</si>
  <si>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</si>
  <si>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</si>
  <si>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</si>
  <si>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</si>
  <si>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九、上级补助收入</t>
  </si>
  <si>
    <t>十、下级上解收入</t>
  </si>
  <si>
    <t>十一、本年收入合计</t>
  </si>
  <si>
    <t>×</t>
  </si>
  <si>
    <t>十二、上年结余</t>
  </si>
  <si>
    <t>总        计</t>
  </si>
  <si>
    <t>表二十九</t>
  </si>
  <si>
    <t>2021年卫东区城乡居民基本养老保险基金收支预算表</t>
  </si>
  <si>
    <t>单位：元</t>
  </si>
  <si>
    <t>一、基础养老金支出</t>
  </si>
  <si>
    <t>二、个人账户养老金支出</t>
  </si>
  <si>
    <t>三、丧葬补助金支出</t>
  </si>
  <si>
    <t>四、转移支出</t>
  </si>
  <si>
    <t>五、其他支出</t>
  </si>
  <si>
    <t>六、本年支出小计</t>
  </si>
  <si>
    <t>七、补助下级支出</t>
  </si>
  <si>
    <t>八、上解上级支出</t>
  </si>
  <si>
    <t>九、本年支出合计</t>
  </si>
  <si>
    <t>十、本年收支结余</t>
  </si>
  <si>
    <t>十一、年末滚存结余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</si>
</sst>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."/>
    <numFmt numFmtId="177" formatCode="\$#.00"/>
    <numFmt numFmtId="178" formatCode="\$#,##0;\(\$#,##0\)"/>
    <numFmt numFmtId="179" formatCode="%#.00"/>
    <numFmt numFmtId="180" formatCode="\$#,##0.00;\(\$#,##0.00\)"/>
    <numFmt numFmtId="181" formatCode="#,##0;\-#,##0;&quot;-&quot;"/>
    <numFmt numFmtId="182" formatCode="_-&quot;$&quot;* #,##0_-;\-&quot;$&quot;* #,##0_-;_-&quot;$&quot;* &quot;-&quot;_-;_-@_-"/>
    <numFmt numFmtId="183" formatCode="#,##0;\(#,##0\)"/>
    <numFmt numFmtId="184" formatCode="0.0_ "/>
    <numFmt numFmtId="185" formatCode="0.00_ "/>
  </numFmts>
  <fonts count="75">
    <font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  <scheme val="maj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"/>
      <color indexed="16"/>
      <name val="Courier"/>
      <charset val="134"/>
    </font>
    <font>
      <sz val="1"/>
      <color indexed="8"/>
      <name val="Courier"/>
      <charset val="134"/>
    </font>
    <font>
      <sz val="12"/>
      <color indexed="2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"/>
      <color indexed="0"/>
      <name val="Courier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b/>
      <sz val="13"/>
      <color theme="3"/>
      <name val="宋体"/>
      <charset val="134"/>
      <scheme val="minor"/>
    </font>
    <font>
      <sz val="12"/>
      <color indexed="16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"/>
      <color indexed="18"/>
      <name val="Courier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20"/>
      <name val="微软雅黑"/>
      <charset val="134"/>
    </font>
    <font>
      <b/>
      <sz val="15"/>
      <color indexed="62"/>
      <name val="宋体"/>
      <charset val="134"/>
    </font>
    <font>
      <sz val="10.5"/>
      <color indexed="20"/>
      <name val="宋体"/>
      <charset val="134"/>
    </font>
    <font>
      <sz val="9"/>
      <color indexed="20"/>
      <name val="微软雅黑"/>
      <charset val="134"/>
    </font>
    <font>
      <sz val="11"/>
      <color indexed="42"/>
      <name val="宋体"/>
      <charset val="134"/>
    </font>
    <font>
      <sz val="12"/>
      <color indexed="20"/>
      <name val="楷体_GB2312"/>
      <charset val="134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sz val="11"/>
      <color indexed="17"/>
      <name val="宋体"/>
      <charset val="134"/>
    </font>
    <font>
      <b/>
      <sz val="18"/>
      <color indexed="62"/>
      <name val="宋体"/>
      <charset val="134"/>
    </font>
    <font>
      <sz val="10"/>
      <name val="Arial"/>
      <charset val="134"/>
    </font>
    <font>
      <b/>
      <sz val="11"/>
      <color indexed="56"/>
      <name val="宋体"/>
      <charset val="134"/>
    </font>
    <font>
      <sz val="10"/>
      <name val="Tahoma"/>
      <charset val="134"/>
    </font>
    <font>
      <sz val="10"/>
      <name val="Helv"/>
      <charset val="134"/>
    </font>
    <font>
      <b/>
      <sz val="11"/>
      <color indexed="62"/>
      <name val="宋体"/>
      <charset val="134"/>
    </font>
    <font>
      <b/>
      <sz val="12"/>
      <name val="Arial"/>
      <charset val="134"/>
    </font>
    <font>
      <sz val="11"/>
      <color indexed="16"/>
      <name val="宋体"/>
      <charset val="134"/>
    </font>
    <font>
      <sz val="11"/>
      <color indexed="62"/>
      <name val="宋体"/>
      <charset val="134"/>
    </font>
    <font>
      <sz val="7"/>
      <name val="Small Fonts"/>
      <charset val="134"/>
    </font>
    <font>
      <sz val="10"/>
      <name val="Times New Roman"/>
      <charset val="134"/>
    </font>
    <font>
      <i/>
      <sz val="11"/>
      <color indexed="23"/>
      <name val="宋体"/>
      <charset val="134"/>
    </font>
    <font>
      <b/>
      <i/>
      <sz val="16"/>
      <name val="Helv"/>
      <charset val="134"/>
    </font>
    <font>
      <sz val="8"/>
      <name val="Arial"/>
      <charset val="134"/>
    </font>
    <font>
      <sz val="11"/>
      <color indexed="10"/>
      <name val="宋体"/>
      <charset val="134"/>
    </font>
    <font>
      <b/>
      <sz val="18"/>
      <name val="Arial"/>
      <charset val="134"/>
    </font>
    <font>
      <b/>
      <sz val="11"/>
      <color indexed="63"/>
      <name val="宋体"/>
      <charset val="134"/>
    </font>
    <font>
      <sz val="12"/>
      <name val="Arial"/>
      <charset val="134"/>
    </font>
    <font>
      <b/>
      <sz val="10"/>
      <name val="Tahoma"/>
      <charset val="134"/>
    </font>
    <font>
      <sz val="11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b/>
      <sz val="13"/>
      <color indexed="62"/>
      <name val="宋体"/>
      <charset val="134"/>
    </font>
    <font>
      <sz val="11"/>
      <color indexed="60"/>
      <name val="宋体"/>
      <charset val="134"/>
    </font>
    <font>
      <sz val="12"/>
      <name val="Helv"/>
      <charset val="134"/>
    </font>
    <font>
      <sz val="11"/>
      <color indexed="8"/>
      <name val="Calibri"/>
      <charset val="134"/>
    </font>
    <font>
      <sz val="8"/>
      <name val="Times New Roman"/>
      <charset val="134"/>
    </font>
    <font>
      <sz val="14"/>
      <name val="宋体"/>
      <charset val="134"/>
    </font>
  </fonts>
  <fills count="5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</borders>
  <cellStyleXfs count="4059">
    <xf numFmtId="0" fontId="0" fillId="0" borderId="0"/>
    <xf numFmtId="0" fontId="4" fillId="2" borderId="0" applyNumberFormat="0" applyBorder="0" applyAlignment="0" applyProtection="0">
      <alignment vertical="center"/>
    </xf>
    <xf numFmtId="176" fontId="5" fillId="0" borderId="0">
      <protection locked="0"/>
    </xf>
    <xf numFmtId="177" fontId="6" fillId="0" borderId="0">
      <protection locked="0"/>
    </xf>
    <xf numFmtId="176" fontId="5" fillId="0" borderId="0">
      <protection locked="0"/>
    </xf>
    <xf numFmtId="0" fontId="7" fillId="3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176" fontId="6" fillId="0" borderId="0">
      <protection locked="0"/>
    </xf>
    <xf numFmtId="0" fontId="9" fillId="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1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44" fontId="8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13" fillId="0" borderId="4" applyNumberFormat="0" applyFill="0" applyAlignment="0" applyProtection="0">
      <alignment vertical="center"/>
    </xf>
    <xf numFmtId="176" fontId="6" fillId="0" borderId="0">
      <protection locked="0"/>
    </xf>
    <xf numFmtId="0" fontId="14" fillId="10" borderId="0" applyNumberFormat="0" applyBorder="0" applyAlignment="0" applyProtection="0"/>
    <xf numFmtId="0" fontId="3" fillId="11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176" fontId="5" fillId="0" borderId="0">
      <protection locked="0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176" fontId="5" fillId="0" borderId="0">
      <protection locked="0"/>
    </xf>
    <xf numFmtId="176" fontId="5" fillId="0" borderId="0">
      <protection locked="0"/>
    </xf>
    <xf numFmtId="0" fontId="15" fillId="15" borderId="0" applyNumberFormat="0" applyBorder="0" applyAlignment="0" applyProtection="0">
      <alignment vertical="center"/>
    </xf>
    <xf numFmtId="176" fontId="6" fillId="0" borderId="0">
      <protection locked="0"/>
    </xf>
    <xf numFmtId="43" fontId="8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6" fontId="5" fillId="0" borderId="0">
      <protection locked="0"/>
    </xf>
    <xf numFmtId="0" fontId="18" fillId="0" borderId="0" applyNumberForma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176" fontId="6" fillId="0" borderId="0">
      <protection locked="0"/>
    </xf>
    <xf numFmtId="0" fontId="8" fillId="19" borderId="5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176" fontId="6" fillId="0" borderId="0">
      <protection locked="0"/>
    </xf>
    <xf numFmtId="0" fontId="16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176" fontId="5" fillId="0" borderId="0">
      <protection locked="0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20" fillId="0" borderId="0" applyNumberFormat="0" applyFill="0" applyBorder="0" applyAlignment="0" applyProtection="0">
      <alignment vertical="center"/>
    </xf>
    <xf numFmtId="176" fontId="21" fillId="0" borderId="0">
      <protection locked="0"/>
    </xf>
    <xf numFmtId="0" fontId="3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76" fontId="21" fillId="0" borderId="0">
      <protection locked="0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0" fontId="3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6" fontId="6" fillId="0" borderId="0">
      <protection locked="0"/>
    </xf>
    <xf numFmtId="0" fontId="11" fillId="8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6" fontId="6" fillId="0" borderId="0">
      <protection locked="0"/>
    </xf>
    <xf numFmtId="0" fontId="3" fillId="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176" fontId="6" fillId="0" borderId="0">
      <protection locked="0"/>
    </xf>
    <xf numFmtId="0" fontId="25" fillId="0" borderId="0"/>
    <xf numFmtId="0" fontId="3" fillId="2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0" fontId="19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8" fillId="25" borderId="8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9" fillId="25" borderId="3" applyNumberFormat="0" applyAlignment="0" applyProtection="0">
      <alignment vertical="center"/>
    </xf>
    <xf numFmtId="176" fontId="5" fillId="0" borderId="0">
      <protection locked="0"/>
    </xf>
    <xf numFmtId="0" fontId="30" fillId="27" borderId="9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/>
    <xf numFmtId="0" fontId="3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176" fontId="5" fillId="0" borderId="0">
      <protection locked="0"/>
    </xf>
    <xf numFmtId="0" fontId="16" fillId="30" borderId="0" applyNumberFormat="0" applyBorder="0" applyAlignment="0" applyProtection="0">
      <alignment vertical="center"/>
    </xf>
    <xf numFmtId="176" fontId="6" fillId="0" borderId="0">
      <protection locked="0"/>
    </xf>
    <xf numFmtId="0" fontId="3" fillId="12" borderId="0" applyNumberFormat="0" applyBorder="0" applyAlignment="0" applyProtection="0">
      <alignment vertical="center"/>
    </xf>
    <xf numFmtId="176" fontId="31" fillId="0" borderId="0">
      <protection locked="0"/>
    </xf>
    <xf numFmtId="176" fontId="6" fillId="0" borderId="0">
      <protection locked="0"/>
    </xf>
    <xf numFmtId="0" fontId="32" fillId="0" borderId="10" applyNumberFormat="0" applyFill="0" applyAlignment="0" applyProtection="0">
      <alignment vertical="center"/>
    </xf>
    <xf numFmtId="0" fontId="27" fillId="3" borderId="0" applyNumberFormat="0" applyBorder="0" applyAlignment="0" applyProtection="0"/>
    <xf numFmtId="0" fontId="3" fillId="2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0" fontId="16" fillId="3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3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9" fillId="3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176" fontId="21" fillId="0" borderId="0">
      <protection locked="0"/>
    </xf>
    <xf numFmtId="0" fontId="9" fillId="38" borderId="0" applyNumberFormat="0" applyBorder="0" applyAlignment="0" applyProtection="0">
      <alignment vertical="center"/>
    </xf>
    <xf numFmtId="176" fontId="5" fillId="0" borderId="0">
      <protection locked="0"/>
    </xf>
    <xf numFmtId="0" fontId="3" fillId="1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16" fillId="4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0" fontId="16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76" fontId="5" fillId="0" borderId="0">
      <protection locked="0"/>
    </xf>
    <xf numFmtId="0" fontId="3" fillId="1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176" fontId="21" fillId="0" borderId="0">
      <protection locked="0"/>
    </xf>
    <xf numFmtId="0" fontId="39" fillId="0" borderId="13" applyNumberFormat="0" applyFill="0" applyAlignment="0" applyProtection="0">
      <alignment vertical="center"/>
    </xf>
    <xf numFmtId="176" fontId="5" fillId="0" borderId="0">
      <protection locked="0"/>
    </xf>
    <xf numFmtId="0" fontId="16" fillId="46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4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16" fillId="4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176" fontId="5" fillId="0" borderId="0">
      <protection locked="0"/>
    </xf>
    <xf numFmtId="176" fontId="5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5" fillId="0" borderId="0">
      <protection locked="0"/>
    </xf>
    <xf numFmtId="176" fontId="5" fillId="0" borderId="0">
      <protection locked="0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176" fontId="31" fillId="0" borderId="0">
      <protection locked="0"/>
    </xf>
    <xf numFmtId="0" fontId="12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176" fontId="6" fillId="0" borderId="0">
      <protection locked="0"/>
    </xf>
    <xf numFmtId="0" fontId="38" fillId="3" borderId="0" applyNumberFormat="0" applyBorder="0" applyAlignment="0" applyProtection="0">
      <alignment vertical="center"/>
    </xf>
    <xf numFmtId="176" fontId="5" fillId="0" borderId="0">
      <protection locked="0"/>
    </xf>
    <xf numFmtId="176" fontId="5" fillId="0" borderId="0">
      <protection locked="0"/>
    </xf>
    <xf numFmtId="0" fontId="25" fillId="0" borderId="0"/>
    <xf numFmtId="0" fontId="3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176" fontId="5" fillId="0" borderId="0">
      <protection locked="0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176" fontId="5" fillId="0" borderId="0">
      <protection locked="0"/>
    </xf>
    <xf numFmtId="176" fontId="5" fillId="0" borderId="0">
      <protection locked="0"/>
    </xf>
    <xf numFmtId="176" fontId="5" fillId="0" borderId="0">
      <protection locked="0"/>
    </xf>
    <xf numFmtId="0" fontId="3" fillId="21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3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21" fillId="0" borderId="0">
      <protection locked="0"/>
    </xf>
    <xf numFmtId="176" fontId="5" fillId="0" borderId="0">
      <protection locked="0"/>
    </xf>
    <xf numFmtId="0" fontId="3" fillId="50" borderId="0" applyNumberFormat="0" applyBorder="0" applyAlignment="0" applyProtection="0">
      <alignment vertical="center"/>
    </xf>
    <xf numFmtId="176" fontId="21" fillId="0" borderId="0">
      <protection locked="0"/>
    </xf>
    <xf numFmtId="0" fontId="38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76" fontId="5" fillId="0" borderId="0">
      <protection locked="0"/>
    </xf>
    <xf numFmtId="0" fontId="4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176" fontId="5" fillId="0" borderId="0">
      <protection locked="0"/>
    </xf>
    <xf numFmtId="0" fontId="43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4" fillId="6" borderId="0" applyNumberFormat="0" applyBorder="0" applyAlignment="0" applyProtection="0">
      <alignment vertical="center"/>
    </xf>
    <xf numFmtId="0" fontId="27" fillId="32" borderId="0" applyNumberFormat="0" applyBorder="0" applyAlignment="0" applyProtection="0"/>
    <xf numFmtId="0" fontId="43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43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176" fontId="5" fillId="0" borderId="0">
      <protection locked="0"/>
    </xf>
    <xf numFmtId="0" fontId="4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176" fontId="5" fillId="0" borderId="0">
      <protection locked="0"/>
    </xf>
    <xf numFmtId="0" fontId="11" fillId="8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42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/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176" fontId="5" fillId="0" borderId="0">
      <protection locked="0"/>
    </xf>
    <xf numFmtId="176" fontId="6" fillId="0" borderId="0">
      <protection locked="0"/>
    </xf>
    <xf numFmtId="0" fontId="3" fillId="3" borderId="0" applyNumberFormat="0" applyBorder="0" applyAlignment="0" applyProtection="0">
      <alignment vertical="center"/>
    </xf>
    <xf numFmtId="176" fontId="5" fillId="0" borderId="0">
      <protection locked="0"/>
    </xf>
    <xf numFmtId="176" fontId="5" fillId="0" borderId="0">
      <protection locked="0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5" fillId="0" borderId="0">
      <protection locked="0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11" fillId="2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6" fillId="0" borderId="0">
      <protection locked="0"/>
    </xf>
    <xf numFmtId="0" fontId="3" fillId="8" borderId="0" applyNumberFormat="0" applyBorder="0" applyAlignment="0" applyProtection="0">
      <alignment vertical="center"/>
    </xf>
    <xf numFmtId="176" fontId="5" fillId="0" borderId="0">
      <protection locked="0"/>
    </xf>
    <xf numFmtId="0" fontId="3" fillId="8" borderId="0" applyNumberFormat="0" applyBorder="0" applyAlignment="0" applyProtection="0">
      <alignment vertical="center"/>
    </xf>
    <xf numFmtId="176" fontId="5" fillId="0" borderId="0">
      <protection locked="0"/>
    </xf>
    <xf numFmtId="176" fontId="5" fillId="0" borderId="0">
      <protection locked="0"/>
    </xf>
    <xf numFmtId="176" fontId="5" fillId="0" borderId="0">
      <protection locked="0"/>
    </xf>
    <xf numFmtId="0" fontId="14" fillId="7" borderId="0" applyNumberFormat="0" applyBorder="0" applyAlignment="0" applyProtection="0"/>
    <xf numFmtId="176" fontId="6" fillId="0" borderId="0">
      <protection locked="0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3" fillId="51" borderId="0" applyNumberFormat="0" applyBorder="0" applyAlignment="0" applyProtection="0">
      <alignment vertical="center"/>
    </xf>
    <xf numFmtId="176" fontId="5" fillId="0" borderId="0">
      <protection locked="0"/>
    </xf>
    <xf numFmtId="176" fontId="5" fillId="0" borderId="0">
      <protection locked="0"/>
    </xf>
    <xf numFmtId="0" fontId="3" fillId="14" borderId="0" applyNumberFormat="0" applyBorder="0" applyAlignment="0" applyProtection="0">
      <alignment vertical="center"/>
    </xf>
    <xf numFmtId="176" fontId="31" fillId="0" borderId="0">
      <protection locked="0"/>
    </xf>
    <xf numFmtId="0" fontId="12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12" borderId="0" applyNumberFormat="0" applyBorder="0" applyAlignment="0" applyProtection="0">
      <alignment vertical="center"/>
    </xf>
    <xf numFmtId="176" fontId="5" fillId="0" borderId="0">
      <protection locked="0"/>
    </xf>
    <xf numFmtId="176" fontId="5" fillId="0" borderId="0">
      <protection locked="0"/>
    </xf>
    <xf numFmtId="0" fontId="3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7" fillId="12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176" fontId="5" fillId="0" borderId="0">
      <protection locked="0"/>
    </xf>
    <xf numFmtId="0" fontId="3" fillId="26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176" fontId="5" fillId="0" borderId="0">
      <protection locked="0"/>
    </xf>
    <xf numFmtId="0" fontId="4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3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3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14" fillId="17" borderId="0" applyNumberFormat="0" applyBorder="0" applyAlignment="0" applyProtection="0"/>
    <xf numFmtId="176" fontId="5" fillId="0" borderId="0">
      <protection locked="0"/>
    </xf>
    <xf numFmtId="0" fontId="3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176" fontId="5" fillId="0" borderId="0">
      <protection locked="0"/>
    </xf>
    <xf numFmtId="0" fontId="11" fillId="23" borderId="0" applyNumberFormat="0" applyBorder="0" applyAlignment="0" applyProtection="0"/>
    <xf numFmtId="0" fontId="14" fillId="17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27" fillId="3" borderId="0" applyNumberFormat="0" applyBorder="0" applyAlignment="0" applyProtection="0"/>
    <xf numFmtId="0" fontId="3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176" fontId="6" fillId="0" borderId="0">
      <protection locked="0"/>
    </xf>
    <xf numFmtId="0" fontId="3" fillId="12" borderId="0" applyNumberFormat="0" applyBorder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176" fontId="31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45" fillId="0" borderId="0" applyNumberFormat="0" applyFill="0" applyBorder="0" applyAlignment="0" applyProtection="0">
      <alignment vertical="top"/>
    </xf>
    <xf numFmtId="0" fontId="42" fillId="6" borderId="0" applyNumberFormat="0" applyBorder="0" applyAlignment="0" applyProtection="0">
      <alignment vertical="center"/>
    </xf>
    <xf numFmtId="176" fontId="5" fillId="0" borderId="0">
      <protection locked="0"/>
    </xf>
    <xf numFmtId="0" fontId="42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176" fontId="5" fillId="0" borderId="0">
      <protection locked="0"/>
    </xf>
    <xf numFmtId="0" fontId="4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3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0" fontId="7" fillId="12" borderId="0" applyNumberFormat="0" applyBorder="0" applyAlignment="0" applyProtection="0">
      <alignment vertical="center"/>
    </xf>
    <xf numFmtId="176" fontId="5" fillId="0" borderId="0">
      <protection locked="0"/>
    </xf>
    <xf numFmtId="176" fontId="6" fillId="0" borderId="0">
      <protection locked="0"/>
    </xf>
    <xf numFmtId="0" fontId="0" fillId="0" borderId="0">
      <alignment vertical="center"/>
    </xf>
    <xf numFmtId="0" fontId="46" fillId="7" borderId="0" applyNumberFormat="0" applyBorder="0" applyAlignment="0" applyProtection="0">
      <alignment vertical="center"/>
    </xf>
    <xf numFmtId="176" fontId="5" fillId="0" borderId="0">
      <protection locked="0"/>
    </xf>
    <xf numFmtId="0" fontId="47" fillId="0" borderId="0" applyNumberFormat="0" applyFill="0" applyBorder="0" applyAlignment="0" applyProtection="0">
      <alignment vertical="center"/>
    </xf>
    <xf numFmtId="176" fontId="5" fillId="0" borderId="0">
      <protection locked="0"/>
    </xf>
    <xf numFmtId="0" fontId="46" fillId="7" borderId="0" applyNumberFormat="0" applyBorder="0" applyAlignment="0" applyProtection="0">
      <alignment vertical="center"/>
    </xf>
    <xf numFmtId="176" fontId="5" fillId="0" borderId="0">
      <protection locked="0"/>
    </xf>
    <xf numFmtId="0" fontId="0" fillId="0" borderId="0"/>
    <xf numFmtId="176" fontId="5" fillId="0" borderId="0">
      <protection locked="0"/>
    </xf>
    <xf numFmtId="0" fontId="3" fillId="18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14" fillId="17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76" fontId="5" fillId="0" borderId="0">
      <protection locked="0"/>
    </xf>
    <xf numFmtId="0" fontId="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176" fontId="5" fillId="0" borderId="0">
      <protection locked="0"/>
    </xf>
    <xf numFmtId="0" fontId="3" fillId="2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4" fillId="14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0" fontId="3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176" fontId="5" fillId="0" borderId="0">
      <protection locked="0"/>
    </xf>
    <xf numFmtId="176" fontId="6" fillId="0" borderId="0">
      <protection locked="0"/>
    </xf>
    <xf numFmtId="0" fontId="48" fillId="0" borderId="0"/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176" fontId="5" fillId="0" borderId="0">
      <protection locked="0"/>
    </xf>
    <xf numFmtId="0" fontId="38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11" fillId="28" borderId="0" applyNumberFormat="0" applyBorder="0" applyAlignment="0" applyProtection="0"/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3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176" fontId="6" fillId="0" borderId="0">
      <protection locked="0"/>
    </xf>
    <xf numFmtId="0" fontId="3" fillId="3" borderId="0" applyNumberFormat="0" applyBorder="0" applyAlignment="0" applyProtection="0">
      <alignment vertical="center"/>
    </xf>
    <xf numFmtId="176" fontId="6" fillId="0" borderId="0">
      <protection locked="0"/>
    </xf>
    <xf numFmtId="176" fontId="21" fillId="0" borderId="0">
      <protection locked="0"/>
    </xf>
    <xf numFmtId="0" fontId="3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3" fillId="12" borderId="0" applyNumberFormat="0" applyBorder="0" applyAlignment="0" applyProtection="0">
      <alignment vertical="center"/>
    </xf>
    <xf numFmtId="176" fontId="5" fillId="0" borderId="0">
      <protection locked="0"/>
    </xf>
    <xf numFmtId="176" fontId="5" fillId="0" borderId="0">
      <protection locked="0"/>
    </xf>
    <xf numFmtId="0" fontId="50" fillId="0" borderId="17">
      <alignment horizontal="left"/>
    </xf>
    <xf numFmtId="0" fontId="4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176" fontId="5" fillId="0" borderId="0">
      <protection locked="0"/>
    </xf>
    <xf numFmtId="176" fontId="5" fillId="0" borderId="0">
      <protection locked="0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176" fontId="5" fillId="0" borderId="0">
      <protection locked="0"/>
    </xf>
    <xf numFmtId="0" fontId="50" fillId="0" borderId="17">
      <alignment horizontal="left"/>
    </xf>
    <xf numFmtId="0" fontId="3" fillId="12" borderId="0" applyNumberFormat="0" applyBorder="0" applyAlignment="0" applyProtection="0">
      <alignment vertical="center"/>
    </xf>
    <xf numFmtId="176" fontId="5" fillId="0" borderId="0">
      <protection locked="0"/>
    </xf>
    <xf numFmtId="0" fontId="49" fillId="0" borderId="0" applyNumberFormat="0" applyFill="0" applyBorder="0" applyAlignment="0" applyProtection="0">
      <alignment vertical="center"/>
    </xf>
    <xf numFmtId="176" fontId="5" fillId="0" borderId="0">
      <protection locked="0"/>
    </xf>
    <xf numFmtId="176" fontId="6" fillId="0" borderId="0">
      <protection locked="0"/>
    </xf>
    <xf numFmtId="0" fontId="48" fillId="0" borderId="0"/>
    <xf numFmtId="0" fontId="49" fillId="0" borderId="0" applyNumberFormat="0" applyFill="0" applyBorder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176" fontId="5" fillId="0" borderId="0">
      <protection locked="0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31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176" fontId="6" fillId="0" borderId="0">
      <protection locked="0"/>
    </xf>
    <xf numFmtId="176" fontId="31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176" fontId="6" fillId="0" borderId="0">
      <protection locked="0"/>
    </xf>
    <xf numFmtId="176" fontId="5" fillId="0" borderId="0">
      <protection locked="0"/>
    </xf>
    <xf numFmtId="176" fontId="5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0" fontId="3" fillId="50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12" borderId="0" applyNumberFormat="0" applyBorder="0" applyAlignment="0" applyProtection="0">
      <alignment vertical="center"/>
    </xf>
    <xf numFmtId="176" fontId="21" fillId="0" borderId="0">
      <protection locked="0"/>
    </xf>
    <xf numFmtId="0" fontId="3" fillId="8" borderId="0" applyNumberFormat="0" applyBorder="0" applyAlignment="0" applyProtection="0">
      <alignment vertical="center"/>
    </xf>
    <xf numFmtId="176" fontId="5" fillId="0" borderId="0">
      <protection locked="0"/>
    </xf>
    <xf numFmtId="0" fontId="48" fillId="0" borderId="0"/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/>
    <xf numFmtId="176" fontId="5" fillId="0" borderId="0">
      <protection locked="0"/>
    </xf>
    <xf numFmtId="0" fontId="14" fillId="17" borderId="0" applyNumberFormat="0" applyBorder="0" applyAlignment="0" applyProtection="0"/>
    <xf numFmtId="0" fontId="11" fillId="23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176" fontId="6" fillId="0" borderId="0">
      <protection locked="0"/>
    </xf>
    <xf numFmtId="0" fontId="4" fillId="5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3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76" fontId="5" fillId="0" borderId="0">
      <protection locked="0"/>
    </xf>
    <xf numFmtId="0" fontId="3" fillId="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176" fontId="6" fillId="0" borderId="0">
      <protection locked="0"/>
    </xf>
    <xf numFmtId="0" fontId="4" fillId="5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0" fontId="25" fillId="0" borderId="0"/>
    <xf numFmtId="0" fontId="3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5" fillId="0" borderId="0"/>
    <xf numFmtId="0" fontId="4" fillId="5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1" fillId="0" borderId="0"/>
    <xf numFmtId="176" fontId="5" fillId="0" borderId="0">
      <protection locked="0"/>
    </xf>
    <xf numFmtId="0" fontId="51" fillId="0" borderId="0"/>
    <xf numFmtId="0" fontId="25" fillId="0" borderId="0"/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176" fontId="31" fillId="0" borderId="0">
      <protection locked="0"/>
    </xf>
    <xf numFmtId="176" fontId="6" fillId="0" borderId="0">
      <protection locked="0"/>
    </xf>
    <xf numFmtId="0" fontId="41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176" fontId="21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3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0" fontId="12" fillId="12" borderId="0" applyNumberFormat="0" applyBorder="0" applyAlignment="0" applyProtection="0">
      <alignment vertical="center"/>
    </xf>
    <xf numFmtId="176" fontId="6" fillId="0" borderId="0">
      <protection locked="0"/>
    </xf>
    <xf numFmtId="0" fontId="3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176" fontId="5" fillId="0" borderId="0">
      <protection locked="0"/>
    </xf>
    <xf numFmtId="0" fontId="0" fillId="32" borderId="18" applyNumberFormat="0" applyFont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76" fontId="6" fillId="0" borderId="0">
      <protection locked="0"/>
    </xf>
    <xf numFmtId="0" fontId="3" fillId="1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76" fontId="6" fillId="0" borderId="0">
      <protection locked="0"/>
    </xf>
    <xf numFmtId="176" fontId="5" fillId="0" borderId="0">
      <protection locked="0"/>
    </xf>
    <xf numFmtId="0" fontId="3" fillId="17" borderId="0" applyNumberFormat="0" applyBorder="0" applyAlignment="0" applyProtection="0">
      <alignment vertical="center"/>
    </xf>
    <xf numFmtId="176" fontId="6" fillId="0" borderId="0">
      <protection locked="0"/>
    </xf>
    <xf numFmtId="0" fontId="27" fillId="3" borderId="0" applyNumberFormat="0" applyBorder="0" applyAlignment="0" applyProtection="0"/>
    <xf numFmtId="0" fontId="13" fillId="0" borderId="4" applyNumberFormat="0" applyFill="0" applyAlignment="0" applyProtection="0">
      <alignment vertical="center"/>
    </xf>
    <xf numFmtId="176" fontId="6" fillId="0" borderId="0">
      <protection locked="0"/>
    </xf>
    <xf numFmtId="0" fontId="13" fillId="0" borderId="4" applyNumberFormat="0" applyFill="0" applyAlignment="0" applyProtection="0">
      <alignment vertical="center"/>
    </xf>
    <xf numFmtId="176" fontId="6" fillId="0" borderId="0">
      <protection locked="0"/>
    </xf>
    <xf numFmtId="0" fontId="3" fillId="5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176" fontId="5" fillId="0" borderId="0">
      <protection locked="0"/>
    </xf>
    <xf numFmtId="176" fontId="6" fillId="0" borderId="0">
      <protection locked="0"/>
    </xf>
    <xf numFmtId="0" fontId="3" fillId="51" borderId="0" applyNumberFormat="0" applyBorder="0" applyAlignment="0" applyProtection="0">
      <alignment vertical="center"/>
    </xf>
    <xf numFmtId="176" fontId="5" fillId="0" borderId="0">
      <protection locked="0"/>
    </xf>
    <xf numFmtId="0" fontId="13" fillId="0" borderId="4" applyNumberFormat="0" applyFill="0" applyAlignment="0" applyProtection="0">
      <alignment vertical="center"/>
    </xf>
    <xf numFmtId="176" fontId="6" fillId="0" borderId="0">
      <protection locked="0"/>
    </xf>
    <xf numFmtId="176" fontId="5" fillId="0" borderId="0">
      <protection locked="0"/>
    </xf>
    <xf numFmtId="0" fontId="3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176" fontId="6" fillId="0" borderId="0">
      <protection locked="0"/>
    </xf>
    <xf numFmtId="176" fontId="5" fillId="0" borderId="0">
      <protection locked="0"/>
    </xf>
    <xf numFmtId="0" fontId="13" fillId="0" borderId="4" applyNumberFormat="0" applyFill="0" applyAlignment="0" applyProtection="0">
      <alignment vertical="center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76" fontId="5" fillId="0" borderId="0">
      <protection locked="0"/>
    </xf>
    <xf numFmtId="0" fontId="4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/>
    <xf numFmtId="176" fontId="5" fillId="0" borderId="0">
      <protection locked="0"/>
    </xf>
    <xf numFmtId="0" fontId="3" fillId="3" borderId="0" applyNumberFormat="0" applyBorder="0" applyAlignment="0" applyProtection="0">
      <alignment vertical="center"/>
    </xf>
    <xf numFmtId="176" fontId="5" fillId="0" borderId="0">
      <protection locked="0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176" fontId="6" fillId="0" borderId="0">
      <protection locked="0"/>
    </xf>
    <xf numFmtId="0" fontId="3" fillId="18" borderId="0" applyNumberFormat="0" applyBorder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176" fontId="6" fillId="0" borderId="0">
      <protection locked="0"/>
    </xf>
    <xf numFmtId="176" fontId="31" fillId="0" borderId="0">
      <protection locked="0"/>
    </xf>
    <xf numFmtId="176" fontId="6" fillId="0" borderId="0">
      <protection locked="0"/>
    </xf>
    <xf numFmtId="176" fontId="5" fillId="0" borderId="0">
      <protection locked="0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21" fillId="0" borderId="0">
      <protection locked="0"/>
    </xf>
    <xf numFmtId="176" fontId="21" fillId="0" borderId="0">
      <protection locked="0"/>
    </xf>
    <xf numFmtId="0" fontId="11" fillId="23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176" fontId="6" fillId="0" borderId="0">
      <protection locked="0"/>
    </xf>
    <xf numFmtId="0" fontId="14" fillId="17" borderId="0" applyNumberFormat="0" applyBorder="0" applyAlignment="0" applyProtection="0"/>
    <xf numFmtId="176" fontId="31" fillId="0" borderId="0">
      <protection locked="0"/>
    </xf>
    <xf numFmtId="0" fontId="3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3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176" fontId="5" fillId="0" borderId="0">
      <protection locked="0"/>
    </xf>
    <xf numFmtId="176" fontId="31" fillId="0" borderId="0">
      <protection locked="0"/>
    </xf>
    <xf numFmtId="0" fontId="4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5" fillId="0" borderId="0"/>
    <xf numFmtId="0" fontId="3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176" fontId="5" fillId="0" borderId="0">
      <protection locked="0"/>
    </xf>
    <xf numFmtId="176" fontId="5" fillId="0" borderId="0">
      <protection locked="0"/>
    </xf>
    <xf numFmtId="0" fontId="49" fillId="0" borderId="0" applyNumberFormat="0" applyFill="0" applyBorder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176" fontId="5" fillId="0" borderId="0">
      <protection locked="0"/>
    </xf>
    <xf numFmtId="0" fontId="3" fillId="17" borderId="0" applyNumberFormat="0" applyBorder="0" applyAlignment="0" applyProtection="0">
      <alignment vertical="center"/>
    </xf>
    <xf numFmtId="176" fontId="6" fillId="0" borderId="0">
      <protection locked="0"/>
    </xf>
    <xf numFmtId="176" fontId="5" fillId="0" borderId="0">
      <protection locked="0"/>
    </xf>
    <xf numFmtId="0" fontId="3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176" fontId="6" fillId="0" borderId="0">
      <protection locked="0"/>
    </xf>
    <xf numFmtId="176" fontId="5" fillId="0" borderId="0">
      <protection locked="0"/>
    </xf>
    <xf numFmtId="0" fontId="11" fillId="6" borderId="0" applyNumberFormat="0" applyBorder="0" applyAlignment="0" applyProtection="0"/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176" fontId="5" fillId="0" borderId="0">
      <protection locked="0"/>
    </xf>
    <xf numFmtId="176" fontId="5" fillId="0" borderId="0">
      <protection locked="0"/>
    </xf>
    <xf numFmtId="0" fontId="12" fillId="12" borderId="0" applyNumberFormat="0" applyBorder="0" applyAlignment="0" applyProtection="0">
      <alignment vertical="center"/>
    </xf>
    <xf numFmtId="176" fontId="6" fillId="0" borderId="0">
      <protection locked="0"/>
    </xf>
    <xf numFmtId="0" fontId="3" fillId="8" borderId="0" applyNumberFormat="0" applyBorder="0" applyAlignment="0" applyProtection="0">
      <alignment vertical="center"/>
    </xf>
    <xf numFmtId="176" fontId="5" fillId="0" borderId="0">
      <protection locked="0"/>
    </xf>
    <xf numFmtId="0" fontId="12" fillId="12" borderId="0" applyNumberFormat="0" applyBorder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176" fontId="5" fillId="0" borderId="0">
      <protection locked="0"/>
    </xf>
    <xf numFmtId="176" fontId="5" fillId="0" borderId="0">
      <protection locked="0"/>
    </xf>
    <xf numFmtId="0" fontId="3" fillId="1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76" fontId="5" fillId="0" borderId="0">
      <protection locked="0"/>
    </xf>
    <xf numFmtId="176" fontId="5" fillId="0" borderId="0">
      <protection locked="0"/>
    </xf>
    <xf numFmtId="0" fontId="47" fillId="0" borderId="0" applyNumberFormat="0" applyFill="0" applyBorder="0" applyAlignment="0" applyProtection="0">
      <alignment vertical="center"/>
    </xf>
    <xf numFmtId="176" fontId="5" fillId="0" borderId="0">
      <protection locked="0"/>
    </xf>
    <xf numFmtId="0" fontId="12" fillId="12" borderId="0" applyNumberFormat="0" applyBorder="0" applyAlignment="0" applyProtection="0">
      <alignment vertical="center"/>
    </xf>
    <xf numFmtId="176" fontId="5" fillId="0" borderId="0">
      <protection locked="0"/>
    </xf>
    <xf numFmtId="0" fontId="3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176" fontId="5" fillId="0" borderId="0">
      <protection locked="0"/>
    </xf>
    <xf numFmtId="176" fontId="5" fillId="0" borderId="0">
      <protection locked="0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12" fillId="12" borderId="0" applyNumberFormat="0" applyBorder="0" applyAlignment="0" applyProtection="0">
      <alignment vertical="center"/>
    </xf>
    <xf numFmtId="0" fontId="25" fillId="0" borderId="0"/>
    <xf numFmtId="177" fontId="6" fillId="0" borderId="0">
      <protection locked="0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177" fontId="6" fillId="0" borderId="0">
      <protection locked="0"/>
    </xf>
    <xf numFmtId="176" fontId="5" fillId="0" borderId="0">
      <protection locked="0"/>
    </xf>
    <xf numFmtId="176" fontId="5" fillId="0" borderId="0">
      <protection locked="0"/>
    </xf>
    <xf numFmtId="176" fontId="21" fillId="0" borderId="0">
      <protection locked="0"/>
    </xf>
    <xf numFmtId="0" fontId="12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176" fontId="5" fillId="0" borderId="0">
      <protection locked="0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5" fillId="0" borderId="0"/>
    <xf numFmtId="176" fontId="21" fillId="0" borderId="0">
      <protection locked="0"/>
    </xf>
    <xf numFmtId="176" fontId="21" fillId="0" borderId="0">
      <protection locked="0"/>
    </xf>
    <xf numFmtId="176" fontId="5" fillId="0" borderId="0">
      <protection locked="0"/>
    </xf>
    <xf numFmtId="0" fontId="38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11" fillId="23" borderId="0" applyNumberFormat="0" applyBorder="0" applyAlignment="0" applyProtection="0"/>
    <xf numFmtId="0" fontId="42" fillId="51" borderId="0" applyNumberFormat="0" applyBorder="0" applyAlignment="0" applyProtection="0">
      <alignment vertical="center"/>
    </xf>
    <xf numFmtId="176" fontId="6" fillId="0" borderId="0">
      <protection locked="0"/>
    </xf>
    <xf numFmtId="0" fontId="11" fillId="23" borderId="0" applyNumberFormat="0" applyBorder="0" applyAlignment="0" applyProtection="0"/>
    <xf numFmtId="176" fontId="6" fillId="0" borderId="0">
      <protection locked="0"/>
    </xf>
    <xf numFmtId="0" fontId="11" fillId="6" borderId="0" applyNumberFormat="0" applyBorder="0" applyAlignment="0" applyProtection="0"/>
    <xf numFmtId="176" fontId="6" fillId="0" borderId="0">
      <protection locked="0"/>
    </xf>
    <xf numFmtId="0" fontId="38" fillId="3" borderId="0" applyNumberFormat="0" applyBorder="0" applyAlignment="0" applyProtection="0">
      <alignment vertical="center"/>
    </xf>
    <xf numFmtId="176" fontId="21" fillId="0" borderId="0">
      <protection locked="0"/>
    </xf>
    <xf numFmtId="0" fontId="38" fillId="3" borderId="0" applyNumberFormat="0" applyBorder="0" applyAlignment="0" applyProtection="0">
      <alignment vertical="center"/>
    </xf>
    <xf numFmtId="176" fontId="21" fillId="0" borderId="0">
      <protection locked="0"/>
    </xf>
    <xf numFmtId="176" fontId="21" fillId="0" borderId="0">
      <protection locked="0"/>
    </xf>
    <xf numFmtId="0" fontId="12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/>
    <xf numFmtId="0" fontId="3" fillId="32" borderId="0" applyNumberFormat="0" applyBorder="0" applyAlignment="0" applyProtection="0">
      <alignment vertical="center"/>
    </xf>
    <xf numFmtId="176" fontId="21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21" fillId="0" borderId="0">
      <protection locked="0"/>
    </xf>
    <xf numFmtId="0" fontId="12" fillId="12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3" fillId="8" borderId="0" applyNumberFormat="0" applyBorder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176" fontId="6" fillId="0" borderId="0">
      <protection locked="0"/>
    </xf>
    <xf numFmtId="176" fontId="21" fillId="0" borderId="0">
      <protection locked="0"/>
    </xf>
    <xf numFmtId="0" fontId="3" fillId="2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3" fillId="0" borderId="19">
      <alignment horizontal="left" vertical="center"/>
    </xf>
    <xf numFmtId="0" fontId="3" fillId="11" borderId="0" applyNumberFormat="0" applyBorder="0" applyAlignment="0" applyProtection="0">
      <alignment vertical="center"/>
    </xf>
    <xf numFmtId="176" fontId="5" fillId="0" borderId="0">
      <protection locked="0"/>
    </xf>
    <xf numFmtId="0" fontId="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176" fontId="5" fillId="0" borderId="0">
      <protection locked="0"/>
    </xf>
    <xf numFmtId="0" fontId="4" fillId="2" borderId="0" applyNumberFormat="0" applyBorder="0" applyAlignment="0" applyProtection="0">
      <alignment vertical="center"/>
    </xf>
    <xf numFmtId="0" fontId="50" fillId="0" borderId="17">
      <alignment horizontal="left"/>
    </xf>
    <xf numFmtId="176" fontId="5" fillId="0" borderId="0">
      <protection locked="0"/>
    </xf>
    <xf numFmtId="0" fontId="4" fillId="2" borderId="0" applyNumberFormat="0" applyBorder="0" applyAlignment="0" applyProtection="0">
      <alignment vertical="center"/>
    </xf>
    <xf numFmtId="0" fontId="50" fillId="0" borderId="17">
      <alignment horizontal="left"/>
    </xf>
    <xf numFmtId="176" fontId="5" fillId="0" borderId="0">
      <protection locked="0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0" fontId="27" fillId="3" borderId="0" applyNumberFormat="0" applyBorder="0" applyAlignment="0" applyProtection="0"/>
    <xf numFmtId="176" fontId="6" fillId="0" borderId="0">
      <protection locked="0"/>
    </xf>
    <xf numFmtId="0" fontId="42" fillId="5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0" fontId="4" fillId="14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25" fillId="0" borderId="0"/>
    <xf numFmtId="0" fontId="4" fillId="14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3" fillId="18" borderId="0" applyNumberFormat="0" applyBorder="0" applyAlignment="0" applyProtection="0">
      <alignment vertical="center"/>
    </xf>
    <xf numFmtId="176" fontId="6" fillId="0" borderId="0">
      <protection locked="0"/>
    </xf>
    <xf numFmtId="0" fontId="3" fillId="2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27" fillId="3" borderId="0" applyNumberFormat="0" applyBorder="0" applyAlignment="0" applyProtection="0"/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176" fontId="6" fillId="0" borderId="0">
      <protection locked="0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176" fontId="5" fillId="0" borderId="0">
      <protection locked="0"/>
    </xf>
    <xf numFmtId="0" fontId="3" fillId="12" borderId="0" applyNumberFormat="0" applyBorder="0" applyAlignment="0" applyProtection="0">
      <alignment vertical="center"/>
    </xf>
    <xf numFmtId="176" fontId="5" fillId="0" borderId="0">
      <protection locked="0"/>
    </xf>
    <xf numFmtId="0" fontId="3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/>
    <xf numFmtId="0" fontId="3" fillId="12" borderId="0" applyNumberFormat="0" applyBorder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6" fillId="0" borderId="0">
      <protection locked="0"/>
    </xf>
    <xf numFmtId="176" fontId="21" fillId="0" borderId="0">
      <protection locked="0"/>
    </xf>
    <xf numFmtId="0" fontId="3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176" fontId="31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31" fillId="0" borderId="0">
      <protection locked="0"/>
    </xf>
    <xf numFmtId="0" fontId="3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176" fontId="31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4" fillId="17" borderId="0" applyNumberFormat="0" applyBorder="0" applyAlignment="0" applyProtection="0"/>
    <xf numFmtId="0" fontId="3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176" fontId="31" fillId="0" borderId="0">
      <protection locked="0"/>
    </xf>
    <xf numFmtId="0" fontId="4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176" fontId="31" fillId="0" borderId="0">
      <protection locked="0"/>
    </xf>
    <xf numFmtId="0" fontId="42" fillId="5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5" fillId="26" borderId="20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3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176" fontId="21" fillId="0" borderId="0">
      <protection locked="0"/>
    </xf>
    <xf numFmtId="0" fontId="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76" fontId="31" fillId="0" borderId="0">
      <protection locked="0"/>
    </xf>
    <xf numFmtId="0" fontId="3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176" fontId="6" fillId="0" borderId="0">
      <protection locked="0"/>
    </xf>
    <xf numFmtId="0" fontId="3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176" fontId="21" fillId="0" borderId="0">
      <protection locked="0"/>
    </xf>
    <xf numFmtId="176" fontId="21" fillId="0" borderId="0">
      <protection locked="0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0" fontId="3" fillId="21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176" fontId="21" fillId="0" borderId="0">
      <protection locked="0"/>
    </xf>
    <xf numFmtId="0" fontId="27" fillId="3" borderId="0" applyNumberFormat="0" applyBorder="0" applyAlignment="0" applyProtection="0"/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3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/>
    <xf numFmtId="0" fontId="14" fillId="32" borderId="0" applyNumberFormat="0" applyBorder="0" applyAlignment="0" applyProtection="0"/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/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176" fontId="5" fillId="0" borderId="0">
      <protection locked="0"/>
    </xf>
    <xf numFmtId="0" fontId="27" fillId="3" borderId="0" applyNumberFormat="0" applyBorder="0" applyAlignment="0" applyProtection="0"/>
    <xf numFmtId="0" fontId="3" fillId="26" borderId="0" applyNumberFormat="0" applyBorder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31" fillId="0" borderId="0">
      <protection locked="0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176" fontId="31" fillId="0" borderId="0">
      <protection locked="0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176" fontId="6" fillId="0" borderId="0">
      <protection locked="0"/>
    </xf>
    <xf numFmtId="0" fontId="3" fillId="26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3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3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176" fontId="6" fillId="0" borderId="0">
      <protection locked="0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37" fontId="56" fillId="0" borderId="0"/>
    <xf numFmtId="0" fontId="27" fillId="3" borderId="0" applyNumberFormat="0" applyBorder="0" applyAlignment="0" applyProtection="0"/>
    <xf numFmtId="0" fontId="3" fillId="26" borderId="0" applyNumberFormat="0" applyBorder="0" applyAlignment="0" applyProtection="0">
      <alignment vertical="center"/>
    </xf>
    <xf numFmtId="37" fontId="56" fillId="0" borderId="0"/>
    <xf numFmtId="0" fontId="27" fillId="3" borderId="0" applyNumberFormat="0" applyBorder="0" applyAlignment="0" applyProtection="0"/>
    <xf numFmtId="0" fontId="3" fillId="26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180" fontId="57" fillId="0" borderId="0"/>
    <xf numFmtId="0" fontId="3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0" fontId="27" fillId="3" borderId="0" applyNumberFormat="0" applyBorder="0" applyAlignment="0" applyProtection="0"/>
    <xf numFmtId="0" fontId="3" fillId="21" borderId="0" applyNumberFormat="0" applyBorder="0" applyAlignment="0" applyProtection="0">
      <alignment vertical="center"/>
    </xf>
    <xf numFmtId="176" fontId="6" fillId="0" borderId="0">
      <protection locked="0"/>
    </xf>
    <xf numFmtId="0" fontId="3" fillId="21" borderId="0" applyNumberFormat="0" applyBorder="0" applyAlignment="0" applyProtection="0">
      <alignment vertical="center"/>
    </xf>
    <xf numFmtId="176" fontId="6" fillId="0" borderId="0">
      <protection locked="0"/>
    </xf>
    <xf numFmtId="0" fontId="3" fillId="21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1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176" fontId="5" fillId="0" borderId="0">
      <protection locked="0"/>
    </xf>
    <xf numFmtId="176" fontId="6" fillId="0" borderId="0">
      <protection locked="0"/>
    </xf>
    <xf numFmtId="0" fontId="3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4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3" fillId="10" borderId="0" applyNumberFormat="0" applyBorder="0" applyAlignment="0" applyProtection="0">
      <alignment vertical="center"/>
    </xf>
    <xf numFmtId="176" fontId="5" fillId="0" borderId="0">
      <protection locked="0"/>
    </xf>
    <xf numFmtId="176" fontId="5" fillId="0" borderId="0">
      <protection locked="0"/>
    </xf>
    <xf numFmtId="0" fontId="3" fillId="8" borderId="0" applyNumberFormat="0" applyBorder="0" applyAlignment="0" applyProtection="0">
      <alignment vertical="center"/>
    </xf>
    <xf numFmtId="176" fontId="5" fillId="0" borderId="0">
      <protection locked="0"/>
    </xf>
    <xf numFmtId="0" fontId="3" fillId="8" borderId="0" applyNumberFormat="0" applyBorder="0" applyAlignment="0" applyProtection="0">
      <alignment vertical="center"/>
    </xf>
    <xf numFmtId="176" fontId="5" fillId="0" borderId="0">
      <protection locked="0"/>
    </xf>
    <xf numFmtId="0" fontId="3" fillId="8" borderId="0" applyNumberFormat="0" applyBorder="0" applyAlignment="0" applyProtection="0">
      <alignment vertical="center"/>
    </xf>
    <xf numFmtId="176" fontId="5" fillId="0" borderId="0">
      <protection locked="0"/>
    </xf>
    <xf numFmtId="0" fontId="3" fillId="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176" fontId="5" fillId="0" borderId="0">
      <protection locked="0"/>
    </xf>
    <xf numFmtId="176" fontId="5" fillId="0" borderId="0">
      <protection locked="0"/>
    </xf>
    <xf numFmtId="176" fontId="5" fillId="0" borderId="0">
      <protection locked="0"/>
    </xf>
    <xf numFmtId="176" fontId="5" fillId="0" borderId="0">
      <protection locked="0"/>
    </xf>
    <xf numFmtId="176" fontId="5" fillId="0" borderId="0">
      <protection locked="0"/>
    </xf>
    <xf numFmtId="176" fontId="5" fillId="0" borderId="0">
      <protection locked="0"/>
    </xf>
    <xf numFmtId="176" fontId="5" fillId="0" borderId="0">
      <protection locked="0"/>
    </xf>
    <xf numFmtId="176" fontId="5" fillId="0" borderId="0">
      <protection locked="0"/>
    </xf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3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14" fillId="21" borderId="0" applyNumberFormat="0" applyBorder="0" applyAlignment="0" applyProtection="0"/>
    <xf numFmtId="176" fontId="5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27" fillId="3" borderId="0" applyNumberFormat="0" applyBorder="0" applyAlignment="0" applyProtection="0"/>
    <xf numFmtId="176" fontId="6" fillId="0" borderId="0">
      <protection locked="0"/>
    </xf>
    <xf numFmtId="176" fontId="6" fillId="0" borderId="0">
      <protection locked="0"/>
    </xf>
    <xf numFmtId="176" fontId="21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5" fillId="0" borderId="0">
      <protection locked="0"/>
    </xf>
    <xf numFmtId="0" fontId="3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21" fillId="0" borderId="0">
      <protection locked="0"/>
    </xf>
    <xf numFmtId="179" fontId="6" fillId="0" borderId="0">
      <protection locked="0"/>
    </xf>
    <xf numFmtId="176" fontId="21" fillId="0" borderId="0">
      <protection locked="0"/>
    </xf>
    <xf numFmtId="179" fontId="6" fillId="0" borderId="0">
      <protection locked="0"/>
    </xf>
    <xf numFmtId="176" fontId="5" fillId="0" borderId="0">
      <protection locked="0"/>
    </xf>
    <xf numFmtId="181" fontId="45" fillId="0" borderId="0" applyFill="0" applyBorder="0" applyAlignment="0"/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176" fontId="21" fillId="0" borderId="0">
      <protection locked="0"/>
    </xf>
    <xf numFmtId="179" fontId="6" fillId="0" borderId="0">
      <protection locked="0"/>
    </xf>
    <xf numFmtId="176" fontId="5" fillId="0" borderId="0">
      <protection locked="0"/>
    </xf>
    <xf numFmtId="0" fontId="4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176" fontId="21" fillId="0" borderId="0">
      <protection locked="0"/>
    </xf>
    <xf numFmtId="179" fontId="6" fillId="0" borderId="0">
      <protection locked="0"/>
    </xf>
    <xf numFmtId="0" fontId="4" fillId="2" borderId="0" applyNumberFormat="0" applyBorder="0" applyAlignment="0" applyProtection="0">
      <alignment vertical="center"/>
    </xf>
    <xf numFmtId="176" fontId="21" fillId="0" borderId="0">
      <protection locked="0"/>
    </xf>
    <xf numFmtId="179" fontId="6" fillId="0" borderId="0">
      <protection locked="0"/>
    </xf>
    <xf numFmtId="0" fontId="3" fillId="14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176" fontId="6" fillId="0" borderId="0">
      <protection locked="0"/>
    </xf>
    <xf numFmtId="176" fontId="21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76" fontId="21" fillId="0" borderId="0">
      <protection locked="0"/>
    </xf>
    <xf numFmtId="0" fontId="12" fillId="12" borderId="0" applyNumberFormat="0" applyBorder="0" applyAlignment="0" applyProtection="0">
      <alignment vertical="center"/>
    </xf>
    <xf numFmtId="176" fontId="21" fillId="0" borderId="0">
      <protection locked="0"/>
    </xf>
    <xf numFmtId="176" fontId="21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9" fillId="0" borderId="0"/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21" fillId="0" borderId="0">
      <protection locked="0"/>
    </xf>
    <xf numFmtId="0" fontId="3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76" fontId="21" fillId="0" borderId="0">
      <protection locked="0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176" fontId="21" fillId="0" borderId="0">
      <protection locked="0"/>
    </xf>
    <xf numFmtId="0" fontId="3" fillId="8" borderId="0" applyNumberFormat="0" applyBorder="0" applyAlignment="0" applyProtection="0">
      <alignment vertical="center"/>
    </xf>
    <xf numFmtId="176" fontId="21" fillId="0" borderId="0">
      <protection locked="0"/>
    </xf>
    <xf numFmtId="0" fontId="12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21" fillId="0" borderId="0">
      <protection locked="0"/>
    </xf>
    <xf numFmtId="0" fontId="3" fillId="8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176" fontId="21" fillId="0" borderId="0">
      <protection locked="0"/>
    </xf>
    <xf numFmtId="0" fontId="3" fillId="8" borderId="0" applyNumberFormat="0" applyBorder="0" applyAlignment="0" applyProtection="0">
      <alignment vertical="center"/>
    </xf>
    <xf numFmtId="176" fontId="21" fillId="0" borderId="0">
      <protection locked="0"/>
    </xf>
    <xf numFmtId="0" fontId="3" fillId="8" borderId="0" applyNumberFormat="0" applyBorder="0" applyAlignment="0" applyProtection="0">
      <alignment vertical="center"/>
    </xf>
    <xf numFmtId="176" fontId="21" fillId="0" borderId="0">
      <protection locked="0"/>
    </xf>
    <xf numFmtId="0" fontId="3" fillId="8" borderId="0" applyNumberFormat="0" applyBorder="0" applyAlignment="0" applyProtection="0">
      <alignment vertical="center"/>
    </xf>
    <xf numFmtId="176" fontId="21" fillId="0" borderId="0">
      <protection locked="0"/>
    </xf>
    <xf numFmtId="0" fontId="3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21" fillId="0" borderId="0">
      <protection locked="0"/>
    </xf>
    <xf numFmtId="0" fontId="4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21" fillId="0" borderId="0">
      <protection locked="0"/>
    </xf>
    <xf numFmtId="0" fontId="4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21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21" fillId="0" borderId="0">
      <protection locked="0"/>
    </xf>
    <xf numFmtId="0" fontId="3" fillId="8" borderId="0" applyNumberFormat="0" applyBorder="0" applyAlignment="0" applyProtection="0">
      <alignment vertical="center"/>
    </xf>
    <xf numFmtId="176" fontId="21" fillId="0" borderId="0">
      <protection locked="0"/>
    </xf>
    <xf numFmtId="0" fontId="3" fillId="8" borderId="0" applyNumberFormat="0" applyBorder="0" applyAlignment="0" applyProtection="0">
      <alignment vertical="center"/>
    </xf>
    <xf numFmtId="176" fontId="21" fillId="0" borderId="0">
      <protection locked="0"/>
    </xf>
    <xf numFmtId="0" fontId="27" fillId="3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176" fontId="21" fillId="0" borderId="0">
      <protection locked="0"/>
    </xf>
    <xf numFmtId="0" fontId="3" fillId="8" borderId="0" applyNumberFormat="0" applyBorder="0" applyAlignment="0" applyProtection="0">
      <alignment vertical="center"/>
    </xf>
    <xf numFmtId="176" fontId="21" fillId="0" borderId="0">
      <protection locked="0"/>
    </xf>
    <xf numFmtId="0" fontId="3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7" fillId="3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176" fontId="21" fillId="0" borderId="0">
      <protection locked="0"/>
    </xf>
    <xf numFmtId="176" fontId="21" fillId="0" borderId="0">
      <protection locked="0"/>
    </xf>
    <xf numFmtId="0" fontId="12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21" fillId="0" borderId="0">
      <protection locked="0"/>
    </xf>
    <xf numFmtId="176" fontId="21" fillId="0" borderId="0">
      <protection locked="0"/>
    </xf>
    <xf numFmtId="0" fontId="12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21" fillId="0" borderId="0">
      <protection locked="0"/>
    </xf>
    <xf numFmtId="176" fontId="21" fillId="0" borderId="0">
      <protection locked="0"/>
    </xf>
    <xf numFmtId="0" fontId="12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21" fillId="0" borderId="0">
      <protection locked="0"/>
    </xf>
    <xf numFmtId="176" fontId="21" fillId="0" borderId="0">
      <protection locked="0"/>
    </xf>
    <xf numFmtId="0" fontId="7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176" fontId="21" fillId="0" borderId="0">
      <protection locked="0"/>
    </xf>
    <xf numFmtId="176" fontId="21" fillId="0" borderId="0">
      <protection locked="0"/>
    </xf>
    <xf numFmtId="0" fontId="3" fillId="10" borderId="0" applyNumberFormat="0" applyBorder="0" applyAlignment="0" applyProtection="0">
      <alignment vertical="center"/>
    </xf>
    <xf numFmtId="176" fontId="21" fillId="0" borderId="0">
      <protection locked="0"/>
    </xf>
    <xf numFmtId="176" fontId="21" fillId="0" borderId="0">
      <protection locked="0"/>
    </xf>
    <xf numFmtId="0" fontId="3" fillId="8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176" fontId="21" fillId="0" borderId="0">
      <protection locked="0"/>
    </xf>
    <xf numFmtId="176" fontId="21" fillId="0" borderId="0">
      <protection locked="0"/>
    </xf>
    <xf numFmtId="0" fontId="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3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21" fillId="0" borderId="0">
      <protection locked="0"/>
    </xf>
    <xf numFmtId="176" fontId="21" fillId="0" borderId="0">
      <protection locked="0"/>
    </xf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7" fillId="32" borderId="0" applyNumberFormat="0" applyBorder="0" applyAlignment="0" applyProtection="0"/>
    <xf numFmtId="0" fontId="3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176" fontId="21" fillId="0" borderId="0">
      <protection locked="0"/>
    </xf>
    <xf numFmtId="0" fontId="3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3" fillId="1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3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176" fontId="21" fillId="0" borderId="0">
      <protection locked="0"/>
    </xf>
    <xf numFmtId="0" fontId="27" fillId="3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0" fillId="18" borderId="1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11" fillId="5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176" fontId="6" fillId="0" borderId="0">
      <protection locked="0"/>
    </xf>
    <xf numFmtId="0" fontId="3" fillId="12" borderId="0" applyNumberFormat="0" applyBorder="0" applyAlignment="0" applyProtection="0">
      <alignment vertical="center"/>
    </xf>
    <xf numFmtId="0" fontId="11" fillId="5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62" fillId="0" borderId="0" applyProtection="0"/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176" fontId="31" fillId="0" borderId="0">
      <protection locked="0"/>
    </xf>
    <xf numFmtId="0" fontId="3" fillId="8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21" fillId="0" borderId="0">
      <protection locked="0"/>
    </xf>
    <xf numFmtId="0" fontId="3" fillId="5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31" fillId="0" borderId="0">
      <protection locked="0"/>
    </xf>
    <xf numFmtId="0" fontId="3" fillId="8" borderId="0" applyNumberFormat="0" applyBorder="0" applyAlignment="0" applyProtection="0">
      <alignment vertical="center"/>
    </xf>
    <xf numFmtId="176" fontId="31" fillId="0" borderId="0">
      <protection locked="0"/>
    </xf>
    <xf numFmtId="0" fontId="3" fillId="8" borderId="0" applyNumberFormat="0" applyBorder="0" applyAlignment="0" applyProtection="0">
      <alignment vertical="center"/>
    </xf>
    <xf numFmtId="176" fontId="31" fillId="0" borderId="0">
      <protection locked="0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176" fontId="21" fillId="0" borderId="0">
      <protection locked="0"/>
    </xf>
    <xf numFmtId="176" fontId="21" fillId="0" borderId="0">
      <protection locked="0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176" fontId="21" fillId="0" borderId="0">
      <protection locked="0"/>
    </xf>
    <xf numFmtId="0" fontId="3" fillId="50" borderId="0" applyNumberFormat="0" applyBorder="0" applyAlignment="0" applyProtection="0">
      <alignment vertical="center"/>
    </xf>
    <xf numFmtId="176" fontId="6" fillId="0" borderId="0">
      <protection locked="0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63" fillId="18" borderId="21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63" fillId="18" borderId="21" applyNumberFormat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176" fontId="21" fillId="0" borderId="0">
      <protection locked="0"/>
    </xf>
    <xf numFmtId="0" fontId="12" fillId="3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64" fillId="0" borderId="22" applyProtection="0"/>
    <xf numFmtId="0" fontId="12" fillId="3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176" fontId="21" fillId="0" borderId="0">
      <protection locked="0"/>
    </xf>
    <xf numFmtId="176" fontId="21" fillId="0" borderId="0">
      <protection locked="0"/>
    </xf>
    <xf numFmtId="0" fontId="3" fillId="50" borderId="0" applyNumberFormat="0" applyBorder="0" applyAlignment="0" applyProtection="0">
      <alignment vertical="center"/>
    </xf>
    <xf numFmtId="0" fontId="65" fillId="0" borderId="0">
      <alignment horizontal="left" indent="1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55" fillId="26" borderId="20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6" fillId="0" borderId="1">
      <alignment horizontal="distributed" vertical="center" wrapText="1"/>
    </xf>
    <xf numFmtId="0" fontId="12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0" fontId="42" fillId="6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42" fillId="2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42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/>
    <xf numFmtId="0" fontId="7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4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4" fillId="2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176" fontId="21" fillId="0" borderId="0">
      <protection locked="0"/>
    </xf>
    <xf numFmtId="176" fontId="21" fillId="0" borderId="0">
      <protection locked="0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176" fontId="6" fillId="0" borderId="0">
      <protection locked="0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176" fontId="21" fillId="0" borderId="0">
      <protection locked="0"/>
    </xf>
    <xf numFmtId="176" fontId="21" fillId="0" borderId="0">
      <protection locked="0"/>
    </xf>
    <xf numFmtId="0" fontId="4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7" fillId="32" borderId="0" applyNumberFormat="0" applyBorder="0" applyAlignment="0" applyProtection="0"/>
    <xf numFmtId="0" fontId="4" fillId="6" borderId="0" applyNumberFormat="0" applyBorder="0" applyAlignment="0" applyProtection="0">
      <alignment vertical="center"/>
    </xf>
    <xf numFmtId="0" fontId="27" fillId="32" borderId="0" applyNumberFormat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7" fillId="32" borderId="0" applyNumberFormat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27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5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176" fontId="21" fillId="0" borderId="0">
      <protection locked="0"/>
    </xf>
    <xf numFmtId="176" fontId="21" fillId="0" borderId="0">
      <protection locked="0"/>
    </xf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10" borderId="0" applyNumberFormat="0" applyBorder="0" applyAlignment="0" applyProtection="0"/>
    <xf numFmtId="0" fontId="27" fillId="3" borderId="0" applyNumberFormat="0" applyBorder="0" applyAlignment="0" applyProtection="0"/>
    <xf numFmtId="176" fontId="6" fillId="0" borderId="0">
      <protection locked="0"/>
    </xf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/>
    <xf numFmtId="41" fontId="0" fillId="0" borderId="0" applyFont="0" applyFill="0" applyBorder="0" applyAlignment="0" applyProtection="0"/>
    <xf numFmtId="0" fontId="11" fillId="28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/>
    <xf numFmtId="176" fontId="31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/>
    <xf numFmtId="0" fontId="11" fillId="5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5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5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11" fillId="53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11" fillId="53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11" fillId="5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7" fillId="12" borderId="0" applyNumberFormat="0" applyBorder="0" applyAlignment="0" applyProtection="0">
      <alignment vertical="center"/>
    </xf>
    <xf numFmtId="0" fontId="11" fillId="53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11" fillId="53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11" fillId="53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11" fillId="5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53" borderId="0" applyNumberFormat="0" applyBorder="0" applyAlignment="0" applyProtection="0"/>
    <xf numFmtId="0" fontId="11" fillId="28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/>
    <xf numFmtId="0" fontId="27" fillId="3" borderId="0" applyNumberFormat="0" applyBorder="0" applyAlignment="0" applyProtection="0"/>
    <xf numFmtId="0" fontId="11" fillId="10" borderId="0" applyNumberFormat="0" applyBorder="0" applyAlignment="0" applyProtection="0"/>
    <xf numFmtId="0" fontId="27" fillId="3" borderId="0" applyNumberFormat="0" applyBorder="0" applyAlignment="0" applyProtection="0"/>
    <xf numFmtId="176" fontId="6" fillId="0" borderId="0">
      <protection locked="0"/>
    </xf>
    <xf numFmtId="0" fontId="11" fillId="10" borderId="0" applyNumberFormat="0" applyBorder="0" applyAlignment="0" applyProtection="0"/>
    <xf numFmtId="0" fontId="11" fillId="28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27" fillId="3" borderId="0" applyNumberFormat="0" applyBorder="0" applyAlignment="0" applyProtection="0"/>
    <xf numFmtId="0" fontId="11" fillId="28" borderId="0" applyNumberFormat="0" applyBorder="0" applyAlignment="0" applyProtection="0"/>
    <xf numFmtId="0" fontId="27" fillId="3" borderId="0" applyNumberFormat="0" applyBorder="0" applyAlignment="0" applyProtection="0"/>
    <xf numFmtId="0" fontId="11" fillId="28" borderId="0" applyNumberFormat="0" applyBorder="0" applyAlignment="0" applyProtection="0"/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/>
    <xf numFmtId="0" fontId="27" fillId="3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4" fillId="17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0" borderId="0" applyNumberFormat="0" applyBorder="0" applyAlignment="0" applyProtection="0"/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0" fontId="14" fillId="10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/>
    <xf numFmtId="0" fontId="27" fillId="3" borderId="0" applyNumberFormat="0" applyBorder="0" applyAlignment="0" applyProtection="0"/>
    <xf numFmtId="0" fontId="14" fillId="10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/>
    <xf numFmtId="0" fontId="11" fillId="10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27" fillId="3" borderId="0" applyNumberFormat="0" applyBorder="0" applyAlignment="0" applyProtection="0"/>
    <xf numFmtId="0" fontId="11" fillId="10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27" fillId="3" borderId="0" applyNumberFormat="0" applyBorder="0" applyAlignment="0" applyProtection="0"/>
    <xf numFmtId="0" fontId="11" fillId="23" borderId="0" applyNumberFormat="0" applyBorder="0" applyAlignment="0" applyProtection="0"/>
    <xf numFmtId="0" fontId="27" fillId="3" borderId="0" applyNumberFormat="0" applyBorder="0" applyAlignment="0" applyProtection="0"/>
    <xf numFmtId="0" fontId="11" fillId="23" borderId="0" applyNumberFormat="0" applyBorder="0" applyAlignment="0" applyProtection="0"/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17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53" fillId="0" borderId="0" applyProtection="0"/>
    <xf numFmtId="0" fontId="14" fillId="17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4" fontId="6" fillId="0" borderId="0">
      <protection locked="0"/>
    </xf>
    <xf numFmtId="0" fontId="11" fillId="6" borderId="0" applyNumberFormat="0" applyBorder="0" applyAlignment="0" applyProtection="0"/>
    <xf numFmtId="176" fontId="6" fillId="0" borderId="0">
      <protection locked="0"/>
    </xf>
    <xf numFmtId="0" fontId="11" fillId="6" borderId="0" applyNumberFormat="0" applyBorder="0" applyAlignment="0" applyProtection="0"/>
    <xf numFmtId="176" fontId="6" fillId="0" borderId="0">
      <protection locked="0"/>
    </xf>
    <xf numFmtId="0" fontId="11" fillId="6" borderId="0" applyNumberFormat="0" applyBorder="0" applyAlignment="0" applyProtection="0"/>
    <xf numFmtId="176" fontId="6" fillId="0" borderId="0">
      <protection locked="0"/>
    </xf>
    <xf numFmtId="2" fontId="64" fillId="0" borderId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176" fontId="6" fillId="0" borderId="0">
      <protection locked="0"/>
    </xf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27" fillId="3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4" fillId="6" borderId="0" applyNumberFormat="0" applyBorder="0" applyAlignment="0" applyProtection="0">
      <alignment vertical="center"/>
    </xf>
    <xf numFmtId="176" fontId="6" fillId="0" borderId="0">
      <protection locked="0"/>
    </xf>
    <xf numFmtId="0" fontId="11" fillId="9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49" fillId="0" borderId="16" applyNumberFormat="0" applyFill="0" applyAlignment="0" applyProtection="0">
      <alignment vertical="center"/>
    </xf>
    <xf numFmtId="0" fontId="11" fillId="2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176" fontId="6" fillId="0" borderId="0">
      <protection locked="0"/>
    </xf>
    <xf numFmtId="0" fontId="11" fillId="9" borderId="0" applyNumberFormat="0" applyBorder="0" applyAlignment="0" applyProtection="0"/>
    <xf numFmtId="176" fontId="31" fillId="0" borderId="0">
      <protection locked="0"/>
    </xf>
    <xf numFmtId="0" fontId="12" fillId="12" borderId="0" applyNumberFormat="0" applyBorder="0" applyAlignment="0" applyProtection="0">
      <alignment vertical="center"/>
    </xf>
    <xf numFmtId="176" fontId="31" fillId="0" borderId="0">
      <protection locked="0"/>
    </xf>
    <xf numFmtId="176" fontId="31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31" fillId="0" borderId="0">
      <protection locked="0"/>
    </xf>
    <xf numFmtId="0" fontId="43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31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31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31" fillId="0" borderId="0">
      <protection locked="0"/>
    </xf>
    <xf numFmtId="176" fontId="31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31" fillId="0" borderId="0">
      <protection locked="0"/>
    </xf>
    <xf numFmtId="9" fontId="0" fillId="0" borderId="0" applyFont="0" applyFill="0" applyBorder="0" applyAlignment="0" applyProtection="0">
      <alignment vertical="center"/>
    </xf>
    <xf numFmtId="176" fontId="21" fillId="0" borderId="0">
      <protection locked="0"/>
    </xf>
    <xf numFmtId="176" fontId="21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21" fillId="0" borderId="0">
      <protection locked="0"/>
    </xf>
    <xf numFmtId="176" fontId="6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76" fontId="21" fillId="0" borderId="0">
      <protection locked="0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176" fontId="21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21" fillId="0" borderId="0">
      <protection locked="0"/>
    </xf>
    <xf numFmtId="0" fontId="67" fillId="18" borderId="20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76" fontId="21" fillId="0" borderId="0">
      <protection locked="0"/>
    </xf>
    <xf numFmtId="0" fontId="67" fillId="18" borderId="20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7" fillId="18" borderId="20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67" fillId="18" borderId="20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7" fillId="18" borderId="20" applyNumberFormat="0" applyAlignment="0" applyProtection="0">
      <alignment vertical="center"/>
    </xf>
    <xf numFmtId="0" fontId="67" fillId="18" borderId="20" applyNumberFormat="0" applyAlignment="0" applyProtection="0">
      <alignment vertical="center"/>
    </xf>
    <xf numFmtId="0" fontId="67" fillId="18" borderId="20" applyNumberFormat="0" applyAlignment="0" applyProtection="0">
      <alignment vertical="center"/>
    </xf>
    <xf numFmtId="0" fontId="68" fillId="28" borderId="23" applyNumberFormat="0" applyAlignment="0" applyProtection="0">
      <alignment vertical="center"/>
    </xf>
    <xf numFmtId="0" fontId="68" fillId="28" borderId="23" applyNumberFormat="0" applyAlignment="0" applyProtection="0">
      <alignment vertical="center"/>
    </xf>
    <xf numFmtId="0" fontId="27" fillId="3" borderId="0" applyNumberFormat="0" applyBorder="0" applyAlignment="0" applyProtection="0"/>
    <xf numFmtId="0" fontId="68" fillId="28" borderId="23" applyNumberFormat="0" applyAlignment="0" applyProtection="0">
      <alignment vertical="center"/>
    </xf>
    <xf numFmtId="176" fontId="21" fillId="0" borderId="0">
      <protection locked="0"/>
    </xf>
    <xf numFmtId="41" fontId="0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" fontId="6" fillId="0" borderId="0">
      <protection locked="0"/>
    </xf>
    <xf numFmtId="4" fontId="6" fillId="0" borderId="0">
      <protection locked="0"/>
    </xf>
    <xf numFmtId="0" fontId="12" fillId="3" borderId="0" applyNumberFormat="0" applyBorder="0" applyAlignment="0" applyProtection="0">
      <alignment vertical="center"/>
    </xf>
    <xf numFmtId="4" fontId="6" fillId="0" borderId="0">
      <protection locked="0"/>
    </xf>
    <xf numFmtId="0" fontId="12" fillId="12" borderId="0" applyNumberFormat="0" applyBorder="0" applyAlignment="0" applyProtection="0">
      <alignment vertical="center"/>
    </xf>
    <xf numFmtId="4" fontId="6" fillId="0" borderId="0">
      <protection locked="0"/>
    </xf>
    <xf numFmtId="0" fontId="12" fillId="3" borderId="0" applyNumberFormat="0" applyBorder="0" applyAlignment="0" applyProtection="0">
      <alignment vertical="center"/>
    </xf>
    <xf numFmtId="183" fontId="57" fillId="0" borderId="0"/>
    <xf numFmtId="4" fontId="6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82" fontId="0" fillId="0" borderId="0" applyFont="0" applyFill="0" applyBorder="0" applyAlignment="0" applyProtection="0"/>
    <xf numFmtId="177" fontId="6" fillId="0" borderId="0">
      <protection locked="0"/>
    </xf>
    <xf numFmtId="177" fontId="6" fillId="0" borderId="0">
      <protection locked="0"/>
    </xf>
    <xf numFmtId="177" fontId="6" fillId="0" borderId="0">
      <protection locked="0"/>
    </xf>
    <xf numFmtId="0" fontId="12" fillId="3" borderId="0" applyNumberFormat="0" applyBorder="0" applyAlignment="0" applyProtection="0">
      <alignment vertical="center"/>
    </xf>
    <xf numFmtId="0" fontId="64" fillId="0" borderId="0" applyProtection="0"/>
    <xf numFmtId="178" fontId="57" fillId="0" borderId="0"/>
    <xf numFmtId="0" fontId="12" fillId="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5" fillId="0" borderId="0">
      <alignment horizontal="left" indent="1"/>
    </xf>
    <xf numFmtId="0" fontId="65" fillId="0" borderId="0">
      <alignment horizontal="left" indent="1"/>
    </xf>
    <xf numFmtId="0" fontId="65" fillId="0" borderId="0">
      <alignment horizontal="left" indent="1"/>
    </xf>
    <xf numFmtId="0" fontId="46" fillId="7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21" fillId="0" borderId="0">
      <protection locked="0"/>
    </xf>
    <xf numFmtId="0" fontId="53" fillId="0" borderId="24" applyNumberFormat="0" applyAlignment="0" applyProtection="0">
      <alignment horizontal="left"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53" fillId="0" borderId="19">
      <alignment horizontal="left" vertical="center"/>
    </xf>
    <xf numFmtId="176" fontId="6" fillId="0" borderId="0">
      <protection locked="0"/>
    </xf>
    <xf numFmtId="0" fontId="53" fillId="0" borderId="19">
      <alignment horizontal="left" vertical="center"/>
    </xf>
    <xf numFmtId="0" fontId="53" fillId="0" borderId="19">
      <alignment horizontal="left" vertical="center"/>
    </xf>
    <xf numFmtId="0" fontId="53" fillId="0" borderId="19">
      <alignment horizontal="left" vertical="center"/>
    </xf>
    <xf numFmtId="0" fontId="12" fillId="3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69" fillId="0" borderId="4" applyNumberFormat="0" applyFill="0" applyAlignment="0" applyProtection="0">
      <alignment vertical="center"/>
    </xf>
    <xf numFmtId="0" fontId="69" fillId="0" borderId="4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55" fillId="26" borderId="20" applyNumberFormat="0" applyAlignment="0" applyProtection="0">
      <alignment vertical="center"/>
    </xf>
    <xf numFmtId="0" fontId="60" fillId="18" borderId="1" applyNumberFormat="0" applyBorder="0" applyAlignment="0" applyProtection="0"/>
    <xf numFmtId="0" fontId="60" fillId="18" borderId="1" applyNumberFormat="0" applyBorder="0" applyAlignment="0" applyProtection="0"/>
    <xf numFmtId="0" fontId="60" fillId="18" borderId="1" applyNumberFormat="0" applyBorder="0" applyAlignment="0" applyProtection="0"/>
    <xf numFmtId="0" fontId="60" fillId="18" borderId="1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55" fillId="26" borderId="20" applyNumberFormat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5" fillId="26" borderId="20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5" fillId="26" borderId="20" applyNumberFormat="0" applyAlignment="0" applyProtection="0">
      <alignment vertical="center"/>
    </xf>
    <xf numFmtId="0" fontId="55" fillId="26" borderId="20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5" fillId="26" borderId="20" applyNumberFormat="0" applyAlignment="0" applyProtection="0">
      <alignment vertical="center"/>
    </xf>
    <xf numFmtId="0" fontId="55" fillId="26" borderId="20" applyNumberFormat="0" applyAlignment="0" applyProtection="0">
      <alignment vertical="center"/>
    </xf>
    <xf numFmtId="0" fontId="55" fillId="26" borderId="20" applyNumberFormat="0" applyAlignment="0" applyProtection="0">
      <alignment vertical="center"/>
    </xf>
    <xf numFmtId="176" fontId="31" fillId="0" borderId="0">
      <protection locked="0"/>
    </xf>
    <xf numFmtId="0" fontId="55" fillId="26" borderId="20" applyNumberFormat="0" applyAlignment="0" applyProtection="0">
      <alignment vertical="center"/>
    </xf>
    <xf numFmtId="0" fontId="55" fillId="26" borderId="20" applyNumberFormat="0" applyAlignment="0" applyProtection="0">
      <alignment vertical="center"/>
    </xf>
    <xf numFmtId="0" fontId="55" fillId="26" borderId="20" applyNumberFormat="0" applyAlignment="0" applyProtection="0">
      <alignment vertical="center"/>
    </xf>
    <xf numFmtId="0" fontId="70" fillId="5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0" fillId="51" borderId="0" applyNumberFormat="0" applyBorder="0" applyAlignment="0" applyProtection="0">
      <alignment vertical="center"/>
    </xf>
    <xf numFmtId="0" fontId="71" fillId="0" borderId="0"/>
    <xf numFmtId="0" fontId="7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72" fillId="0" borderId="0">
      <alignment vertical="center"/>
    </xf>
    <xf numFmtId="0" fontId="0" fillId="0" borderId="0"/>
    <xf numFmtId="0" fontId="3" fillId="0" borderId="0"/>
    <xf numFmtId="0" fontId="12" fillId="12" borderId="0" applyNumberFormat="0" applyBorder="0" applyAlignment="0" applyProtection="0">
      <alignment vertical="center"/>
    </xf>
    <xf numFmtId="176" fontId="31" fillId="0" borderId="0">
      <protection locked="0"/>
    </xf>
    <xf numFmtId="176" fontId="31" fillId="0" borderId="0">
      <protection locked="0"/>
    </xf>
    <xf numFmtId="0" fontId="3" fillId="0" borderId="0"/>
    <xf numFmtId="176" fontId="31" fillId="0" borderId="0">
      <protection locked="0"/>
    </xf>
    <xf numFmtId="176" fontId="31" fillId="0" borderId="0">
      <protection locked="0"/>
    </xf>
    <xf numFmtId="0" fontId="3" fillId="0" borderId="0"/>
    <xf numFmtId="0" fontId="73" fillId="0" borderId="0"/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0" fillId="32" borderId="18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0" fillId="32" borderId="18" applyNumberFormat="0" applyFont="0" applyAlignment="0" applyProtection="0">
      <alignment vertical="center"/>
    </xf>
    <xf numFmtId="0" fontId="27" fillId="3" borderId="0" applyNumberFormat="0" applyBorder="0" applyAlignment="0" applyProtection="0"/>
    <xf numFmtId="0" fontId="0" fillId="32" borderId="18" applyNumberFormat="0" applyFont="0" applyAlignment="0" applyProtection="0">
      <alignment vertical="center"/>
    </xf>
    <xf numFmtId="0" fontId="0" fillId="32" borderId="18" applyNumberFormat="0" applyFont="0" applyAlignment="0" applyProtection="0">
      <alignment vertical="center"/>
    </xf>
    <xf numFmtId="0" fontId="63" fillId="18" borderId="21" applyNumberFormat="0" applyAlignment="0" applyProtection="0">
      <alignment vertical="center"/>
    </xf>
    <xf numFmtId="0" fontId="63" fillId="18" borderId="21" applyNumberFormat="0" applyAlignment="0" applyProtection="0">
      <alignment vertical="center"/>
    </xf>
    <xf numFmtId="0" fontId="63" fillId="18" borderId="21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1" fontId="48" fillId="0" borderId="0"/>
    <xf numFmtId="0" fontId="0" fillId="0" borderId="0" applyNumberFormat="0" applyFill="0" applyBorder="0" applyAlignment="0" applyProtection="0"/>
    <xf numFmtId="0" fontId="12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6" fillId="0" borderId="1">
      <alignment horizontal="distributed" vertical="center" wrapText="1"/>
    </xf>
    <xf numFmtId="0" fontId="64" fillId="0" borderId="22" applyProtection="0"/>
    <xf numFmtId="0" fontId="66" fillId="0" borderId="1">
      <alignment horizontal="distributed" vertical="center" wrapText="1"/>
    </xf>
    <xf numFmtId="0" fontId="64" fillId="0" borderId="22" applyProtection="0"/>
    <xf numFmtId="0" fontId="66" fillId="0" borderId="1">
      <alignment horizontal="distributed" vertical="center" wrapText="1"/>
    </xf>
    <xf numFmtId="0" fontId="64" fillId="0" borderId="22" applyProtection="0"/>
    <xf numFmtId="176" fontId="6" fillId="0" borderId="0">
      <protection locked="0"/>
    </xf>
    <xf numFmtId="0" fontId="61" fillId="0" borderId="0" applyNumberFormat="0" applyFill="0" applyBorder="0" applyAlignment="0" applyProtection="0">
      <alignment vertical="center"/>
    </xf>
    <xf numFmtId="176" fontId="6" fillId="0" borderId="0">
      <protection locked="0"/>
    </xf>
    <xf numFmtId="0" fontId="61" fillId="0" borderId="0" applyNumberFormat="0" applyFill="0" applyBorder="0" applyAlignment="0" applyProtection="0">
      <alignment vertical="center"/>
    </xf>
    <xf numFmtId="176" fontId="6" fillId="0" borderId="0">
      <protection locked="0"/>
    </xf>
    <xf numFmtId="176" fontId="21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0" fontId="12" fillId="12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12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0" fontId="38" fillId="3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0" fontId="27" fillId="3" borderId="0" applyNumberFormat="0" applyBorder="0" applyAlignment="0" applyProtection="0"/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0" fontId="52" fillId="0" borderId="0" applyNumberFormat="0" applyFill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0" fontId="27" fillId="3" borderId="0" applyNumberFormat="0" applyBorder="0" applyAlignment="0" applyProtection="0"/>
    <xf numFmtId="176" fontId="6" fillId="0" borderId="0">
      <protection locked="0"/>
    </xf>
    <xf numFmtId="176" fontId="6" fillId="0" borderId="0">
      <protection locked="0"/>
    </xf>
    <xf numFmtId="0" fontId="27" fillId="3" borderId="0" applyNumberFormat="0" applyBorder="0" applyAlignment="0" applyProtection="0"/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0" fontId="12" fillId="12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0" fontId="38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38" fillId="3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176" fontId="6" fillId="0" borderId="0">
      <protection locked="0"/>
    </xf>
    <xf numFmtId="0" fontId="38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6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0" fontId="12" fillId="12" borderId="0" applyNumberFormat="0" applyBorder="0" applyAlignment="0" applyProtection="0">
      <alignment vertical="center"/>
    </xf>
    <xf numFmtId="176" fontId="21" fillId="0" borderId="0">
      <protection locked="0"/>
    </xf>
    <xf numFmtId="176" fontId="21" fillId="0" borderId="0">
      <protection locked="0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21" fillId="0" borderId="0">
      <protection locked="0"/>
    </xf>
    <xf numFmtId="176" fontId="21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21" fillId="0" borderId="0">
      <protection locked="0"/>
    </xf>
    <xf numFmtId="176" fontId="21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0" fontId="12" fillId="3" borderId="0" applyNumberFormat="0" applyBorder="0" applyAlignment="0" applyProtection="0">
      <alignment vertical="center"/>
    </xf>
    <xf numFmtId="176" fontId="21" fillId="0" borderId="0">
      <protection locked="0"/>
    </xf>
    <xf numFmtId="0" fontId="27" fillId="3" borderId="0" applyNumberFormat="0" applyBorder="0" applyAlignment="0" applyProtection="0"/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21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0" fontId="27" fillId="3" borderId="0" applyNumberFormat="0" applyBorder="0" applyAlignment="0" applyProtection="0"/>
    <xf numFmtId="9" fontId="0" fillId="0" borderId="0" applyFont="0" applyFill="0" applyBorder="0" applyAlignment="0" applyProtection="0"/>
    <xf numFmtId="0" fontId="27" fillId="3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34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7" fillId="3" borderId="0" applyNumberFormat="0" applyBorder="0" applyAlignment="0" applyProtection="0"/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9" fillId="0" borderId="4" applyNumberFormat="0" applyFill="0" applyAlignment="0" applyProtection="0">
      <alignment vertical="center"/>
    </xf>
    <xf numFmtId="0" fontId="69" fillId="0" borderId="4" applyNumberFormat="0" applyFill="0" applyAlignment="0" applyProtection="0">
      <alignment vertical="center"/>
    </xf>
    <xf numFmtId="0" fontId="69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9" fillId="0" borderId="4" applyNumberFormat="0" applyFill="0" applyAlignment="0" applyProtection="0">
      <alignment vertical="center"/>
    </xf>
    <xf numFmtId="0" fontId="69" fillId="0" borderId="4" applyNumberFormat="0" applyFill="0" applyAlignment="0" applyProtection="0">
      <alignment vertical="center"/>
    </xf>
    <xf numFmtId="0" fontId="69" fillId="0" borderId="26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6" fillId="0" borderId="1">
      <alignment horizontal="distributed" vertical="center" wrapText="1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6" fillId="0" borderId="1">
      <alignment horizontal="distributed" vertical="center" wrapText="1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6" fillId="0" borderId="1">
      <alignment horizontal="distributed" vertical="center" wrapText="1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4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41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Fill="1" applyBorder="1" applyAlignment="1"/>
    <xf numFmtId="0" fontId="0" fillId="0" borderId="0" xfId="0" applyFill="1" applyBorder="1" applyAlignment="1"/>
    <xf numFmtId="0" fontId="1" fillId="0" borderId="0" xfId="0" applyFont="1"/>
    <xf numFmtId="0" fontId="0" fillId="0" borderId="0" xfId="0" applyAlignment="1">
      <alignment horizontal="right"/>
    </xf>
    <xf numFmtId="0" fontId="0" fillId="0" borderId="1" xfId="0" applyFont="1" applyFill="1" applyBorder="1" applyAlignment="1"/>
    <xf numFmtId="184" fontId="0" fillId="0" borderId="1" xfId="0" applyNumberFormat="1" applyFill="1" applyBorder="1" applyAlignment="1">
      <alignment wrapText="1"/>
    </xf>
    <xf numFmtId="185" fontId="0" fillId="0" borderId="1" xfId="0" applyNumberFormat="1" applyFill="1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Fill="1" applyBorder="1" applyAlignment="1">
      <alignment wrapText="1"/>
    </xf>
    <xf numFmtId="184" fontId="0" fillId="0" borderId="1" xfId="0" applyNumberFormat="1" applyFill="1" applyBorder="1" applyAlignment="1"/>
    <xf numFmtId="0" fontId="3" fillId="0" borderId="1" xfId="0" applyFont="1" applyFill="1" applyBorder="1" applyAlignment="1"/>
    <xf numFmtId="184" fontId="0" fillId="0" borderId="1" xfId="0" applyNumberFormat="1" applyBorder="1"/>
    <xf numFmtId="0" fontId="0" fillId="0" borderId="2" xfId="0" applyBorder="1" applyAlignment="1">
      <alignment horizontal="right"/>
    </xf>
  </cellXfs>
  <cellStyles count="4059">
    <cellStyle name="常规" xfId="0" builtinId="0"/>
    <cellStyle name="60% - 强调文字颜色 1 3 3" xfId="1"/>
    <cellStyle name="??¨′" xfId="2"/>
    <cellStyle name="Currency 3 2" xfId="3"/>
    <cellStyle name="????" xfId="4"/>
    <cellStyle name="差_gdp" xfId="5"/>
    <cellStyle name="货币[0]" xfId="6" builtinId="7"/>
    <cellStyle name="° 2 2" xfId="7"/>
    <cellStyle name="20% - 强调文字颜色 3" xfId="8" builtinId="38"/>
    <cellStyle name="输入" xfId="9" builtinId="20"/>
    <cellStyle name="Accent5 9" xfId="10"/>
    <cellStyle name="20% - 强调文字颜色 3 2 3 3" xfId="11"/>
    <cellStyle name="差_30云南_1" xfId="12"/>
    <cellStyle name="??±ò[ 2 2" xfId="13"/>
    <cellStyle name="货币" xfId="14" builtinId="4"/>
    <cellStyle name="40% - 强调文字颜色 1 3 5" xfId="15"/>
    <cellStyle name="Accent6 13" xfId="16"/>
    <cellStyle name="标题 2 2 3 2" xfId="17"/>
    <cellStyle name="_2005-18 2 2" xfId="18"/>
    <cellStyle name="Accent2 - 40%" xfId="19"/>
    <cellStyle name="40% - 强调文字颜色 2 2 3 2 2" xfId="20"/>
    <cellStyle name="千位分隔[0]" xfId="21" builtinId="6"/>
    <cellStyle name="差_11大理 2" xfId="22"/>
    <cellStyle name="20% - 强调文字颜色 4 2 4 3" xfId="23"/>
    <cellStyle name="°_纵横对比 3" xfId="24"/>
    <cellStyle name="40% - 强调文字颜色 4 3 4" xfId="25"/>
    <cellStyle name="40% - 强调文字颜色 3" xfId="26" builtinId="39"/>
    <cellStyle name="差_Sheet1_省级支出 3" xfId="27"/>
    <cellStyle name="差_14安徽_2014省级收入12.2（更新后） 3" xfId="28"/>
    <cellStyle name="差_12滨州 4" xfId="29"/>
    <cellStyle name="40% - 强调文字颜色 3 3 3 2" xfId="30"/>
    <cellStyle name="_NJ17-25 3" xfId="31"/>
    <cellStyle name="?? 2 2" xfId="32"/>
    <cellStyle name="差" xfId="33" builtinId="27"/>
    <cellStyle name="??¡à¨ 3" xfId="34"/>
    <cellStyle name="千位分隔" xfId="35" builtinId="3"/>
    <cellStyle name="60% - 强调文字颜色 3" xfId="36" builtinId="40"/>
    <cellStyle name="20% - 强调文字颜色 4 2 6 3" xfId="37"/>
    <cellStyle name="超链接" xfId="38" builtinId="8"/>
    <cellStyle name="标题 2 3_1.3日 2017年预算草案 - 副本" xfId="39"/>
    <cellStyle name="百分比" xfId="40" builtinId="5"/>
    <cellStyle name="??¨??? 2 2" xfId="41"/>
    <cellStyle name="已访问的超链接" xfId="42" builtinId="9"/>
    <cellStyle name="20% - 强调文字颜色 4 5" xfId="43"/>
    <cellStyle name="20% - Accent4 4" xfId="44"/>
    <cellStyle name="?¡ì? 3" xfId="45"/>
    <cellStyle name="注释" xfId="46" builtinId="10"/>
    <cellStyle name="60% - 强调文字颜色 2 3" xfId="47"/>
    <cellStyle name="差_Book1_财力性转移支付2010年预算参考数 2" xfId="48"/>
    <cellStyle name="40% - 着色 3 4" xfId="49"/>
    <cellStyle name="?¡ì?" xfId="50"/>
    <cellStyle name="60% - 强调文字颜色 2" xfId="51" builtinId="36"/>
    <cellStyle name="标题 4" xfId="52" builtinId="19"/>
    <cellStyle name="差_gdp 3" xfId="53"/>
    <cellStyle name="?§??[" xfId="54"/>
    <cellStyle name="_2003-17 2" xfId="55"/>
    <cellStyle name="差_财政厅编制用表（2011年报省人大）_省级财力12.12" xfId="56"/>
    <cellStyle name="?§??· 2 2" xfId="57"/>
    <cellStyle name="警告文本" xfId="58" builtinId="11"/>
    <cellStyle name="百_NJ18-19 2" xfId="59"/>
    <cellStyle name="40% - 强调文字颜色 2 2 4 2 2" xfId="60"/>
    <cellStyle name="差_12滨州_2014省级收入12.2（更新后） 2" xfId="61"/>
    <cellStyle name="百_NJ18-39" xfId="62"/>
    <cellStyle name="???¨ 2" xfId="63"/>
    <cellStyle name="差_复件 复件 2010年预算表格－2010-03-26-（含表间 公式）_2014省级收入及财力12.12（更新后） 2" xfId="64"/>
    <cellStyle name="60% - 强调文字颜色 2 2 2" xfId="65"/>
    <cellStyle name="°_副本2006-2 2" xfId="66"/>
    <cellStyle name="?¡ì? 2 2" xfId="67"/>
    <cellStyle name="20% - 强调文字颜色 4 4 2" xfId="68"/>
    <cellStyle name="标题" xfId="69" builtinId="15"/>
    <cellStyle name="?§??·" xfId="70"/>
    <cellStyle name="Accent1 - 60% 2 2" xfId="71"/>
    <cellStyle name="差_20160105省级2016年预算情况表（最新）_2017年预算草案（债务） 3" xfId="72"/>
    <cellStyle name="差_行政（人员）_县市旗测算-新科目（含人口规模效应）_2014省级收入12.2（更新后） 2" xfId="73"/>
    <cellStyle name="解释性文本" xfId="74" builtinId="53"/>
    <cellStyle name="3¡ 3" xfId="75"/>
    <cellStyle name="20% - 强调文字颜色 2 3 2 2 2" xfId="76"/>
    <cellStyle name="标题 1" xfId="77" builtinId="16"/>
    <cellStyle name="差_测算结果汇总_财力性转移支付2010年预算参考数" xfId="78"/>
    <cellStyle name="20% - 强调文字颜色 5 3 3" xfId="79"/>
    <cellStyle name="百分比 4" xfId="80"/>
    <cellStyle name="20% - 强调文字颜色 1 2_3.2017全省支出" xfId="81"/>
    <cellStyle name="60% - 强调文字颜色 2 2 2 2" xfId="82"/>
    <cellStyle name="°_副本2006-2 2 2" xfId="83"/>
    <cellStyle name="0,0_x000d__x000a_NA_x000d__x000a_" xfId="84"/>
    <cellStyle name="20% - 强调文字颜色 5 3 4" xfId="85"/>
    <cellStyle name="20% - 强调文字颜色 4 4 2 2" xfId="86"/>
    <cellStyle name="标题 2" xfId="87" builtinId="17"/>
    <cellStyle name="60% - 强调文字颜色 1" xfId="88" builtinId="32"/>
    <cellStyle name="Accent4 2 2" xfId="89"/>
    <cellStyle name="标题 3" xfId="90" builtinId="18"/>
    <cellStyle name="差_gdp 2" xfId="91"/>
    <cellStyle name="60% - 强调文字颜色 4" xfId="92" builtinId="44"/>
    <cellStyle name="差_2009年结算（最终）_收入汇总 2" xfId="93"/>
    <cellStyle name="输出" xfId="94" builtinId="21"/>
    <cellStyle name="40% - Accent1 4" xfId="95"/>
    <cellStyle name="20% - 强调文字颜色 2 4 2" xfId="96"/>
    <cellStyle name="计算" xfId="97" builtinId="22"/>
    <cellStyle name="?? 2" xfId="98"/>
    <cellStyle name="检查单元格" xfId="99" builtinId="23"/>
    <cellStyle name="差_河南 缺口县区测算(地方填报)_省级财力12.12" xfId="100"/>
    <cellStyle name="Accent3 17" xfId="101"/>
    <cellStyle name="20% - 着色 1 2" xfId="102"/>
    <cellStyle name="差_2007一般预算支出口径剔除表" xfId="103"/>
    <cellStyle name="差_Xl0000336 4" xfId="104"/>
    <cellStyle name="差_22湖南_省级财力12.12 3" xfId="105"/>
    <cellStyle name="20% - 强调文字颜色 1 4 3" xfId="106"/>
    <cellStyle name="20% - 强调文字颜色 6" xfId="107" builtinId="50"/>
    <cellStyle name="百_NJ17-33 3" xfId="108"/>
    <cellStyle name="百_NJ17-28 3" xfId="109"/>
    <cellStyle name="°_17 2 2" xfId="110"/>
    <cellStyle name="强调文字颜色 2" xfId="111" builtinId="33"/>
    <cellStyle name="百_2005-19" xfId="112"/>
    <cellStyle name="40% - 强调文字颜色 4 2 3 3" xfId="113"/>
    <cellStyle name="»õ±ò[0]" xfId="114"/>
    <cellStyle name="°_NJ17-14 2" xfId="115"/>
    <cellStyle name="链接单元格" xfId="116" builtinId="24"/>
    <cellStyle name="差_530623_2006年县级财政报表附表 4" xfId="117"/>
    <cellStyle name="20% - 强调文字颜色 6 3 5" xfId="118"/>
    <cellStyle name="汇总" xfId="119" builtinId="25"/>
    <cellStyle name="差_河南省----2009-05-21（补充数据）_2017年预算草案（债务） 3" xfId="120"/>
    <cellStyle name="差_Book2" xfId="121"/>
    <cellStyle name="标题 1 2_1.3日 2017年预算草案 - 副本" xfId="122"/>
    <cellStyle name="??¨??? 3" xfId="123"/>
    <cellStyle name="差_2007一般预算支出口径剔除表_财力性转移支付2010年预算参考数 2 2" xfId="124"/>
    <cellStyle name="20% - 强调文字颜色 1 2 6 3" xfId="125"/>
    <cellStyle name="好" xfId="126" builtinId="26"/>
    <cellStyle name="差 2 3 2" xfId="127"/>
    <cellStyle name="差_复件 复件 2010年预算表格－2010-03-26-（含表间 公式） 3" xfId="128"/>
    <cellStyle name="20% - 强调文字颜色 1 2 5 2 2" xfId="129"/>
    <cellStyle name="20% - Accent3 2" xfId="130"/>
    <cellStyle name="20% - 强调文字颜色 3 3" xfId="131"/>
    <cellStyle name="适中" xfId="132" builtinId="28"/>
    <cellStyle name="20% - 强调文字颜色 5" xfId="133" builtinId="46"/>
    <cellStyle name="百_NJ17-33 2" xfId="134"/>
    <cellStyle name="百_NJ17-28 2" xfId="135"/>
    <cellStyle name="强调文字颜色 1" xfId="136" builtinId="29"/>
    <cellStyle name="差_河南 缺口县区测算(地方填报白) 2 2" xfId="137"/>
    <cellStyle name="差_行政（人员）_县市旗测算-新科目（含人口规模效应）" xfId="138"/>
    <cellStyle name="百_2005-18" xfId="139"/>
    <cellStyle name="40% - 强调文字颜色 4 2 3 2" xfId="140"/>
    <cellStyle name="差_行政公检法测算_民生政策最低支出需求_2014省级收入及财力12.12（更新后） 3" xfId="141"/>
    <cellStyle name="_NJ17-24 2 2" xfId="142"/>
    <cellStyle name="20% - 强调文字颜色 1" xfId="143" builtinId="30"/>
    <cellStyle name="40% - 强调文字颜色 4 3 2" xfId="144"/>
    <cellStyle name="差_2006年27重庆_2014省级收入及财力12.12（更新后）" xfId="145"/>
    <cellStyle name="40% - 强调文字颜色 1" xfId="146" builtinId="31"/>
    <cellStyle name="差_2010.10.30 2 2" xfId="147"/>
    <cellStyle name="差_12滨州 2" xfId="148"/>
    <cellStyle name="20% - 强调文字颜色 2 4 2 2" xfId="149"/>
    <cellStyle name="»õ±ò_10" xfId="150"/>
    <cellStyle name="20% - 强调文字颜色 2" xfId="151" builtinId="34"/>
    <cellStyle name="_分市分省GDP 2 2" xfId="152"/>
    <cellStyle name="40% - 强调文字颜色 4 3 3" xfId="153"/>
    <cellStyle name="40% - 强调文字颜色 2" xfId="154" builtinId="35"/>
    <cellStyle name="差_Sheet1_省级支出 2" xfId="155"/>
    <cellStyle name="差_14安徽_2014省级收入12.2（更新后） 2" xfId="156"/>
    <cellStyle name="差_12滨州 3" xfId="157"/>
    <cellStyle name="差_河南省----2009-05-21（补充数据）_2013省级预算附表 3" xfId="158"/>
    <cellStyle name="_NJ17-25 2" xfId="159"/>
    <cellStyle name="强调文字颜色 3" xfId="160" builtinId="37"/>
    <cellStyle name="40% - 强调文字颜色 4 2 3 4" xfId="161"/>
    <cellStyle name="°_NJ17-14 3" xfId="162"/>
    <cellStyle name="°_副本2006-2新 2 2" xfId="163"/>
    <cellStyle name="强调文字颜色 4" xfId="164" builtinId="41"/>
    <cellStyle name="20% - 强调文字颜色 4" xfId="165" builtinId="42"/>
    <cellStyle name="标题 5 3 2" xfId="166"/>
    <cellStyle name="???à" xfId="167"/>
    <cellStyle name="40% - 强调文字颜色 4 3 5" xfId="168"/>
    <cellStyle name="40% - 强调文字颜色 4" xfId="169" builtinId="43"/>
    <cellStyle name="强调文字颜色 5" xfId="170" builtinId="45"/>
    <cellStyle name="差_行政公检法测算_县市旗测算-新科目（含人口规模效应）" xfId="171"/>
    <cellStyle name="40% - 强调文字颜色 5" xfId="172" builtinId="47"/>
    <cellStyle name="差_行政(燃修费)_民生政策最低支出需求" xfId="173"/>
    <cellStyle name="差_2008经常性收入 2 2" xfId="174"/>
    <cellStyle name="»õ 2 2" xfId="175"/>
    <cellStyle name="标题 1 4 2" xfId="176"/>
    <cellStyle name="???§?? 2 2" xfId="177"/>
    <cellStyle name="60% - 强调文字颜色 5" xfId="178" builtinId="48"/>
    <cellStyle name="差_2009年结算（最终）_收入汇总 3" xfId="179"/>
    <cellStyle name="60% - 着色 6 2" xfId="180"/>
    <cellStyle name="差_Book2_2014省级收入12.2（更新后） 2" xfId="181"/>
    <cellStyle name="_副本2006-2 2" xfId="182"/>
    <cellStyle name="强调文字颜色 6" xfId="183" builtinId="49"/>
    <cellStyle name="差_2_财力性转移支付2010年预算参考数" xfId="184"/>
    <cellStyle name="20% - Accent3 2 2" xfId="185"/>
    <cellStyle name="20% - 强调文字颜色 3 3 2" xfId="186"/>
    <cellStyle name="40% - 强调文字颜色 6" xfId="187" builtinId="51"/>
    <cellStyle name="60% - 强调文字颜色 6" xfId="188" builtinId="52"/>
    <cellStyle name="60% - 着色 6 3" xfId="189"/>
    <cellStyle name="差_第五部分(才淼、饶永宏）" xfId="190"/>
    <cellStyle name="20% - 强调文字颜色 4 2 6 2" xfId="191"/>
    <cellStyle name="??¨′ 3" xfId="192"/>
    <cellStyle name="???? 3" xfId="193"/>
    <cellStyle name="差_Material reprot In Feb (2)" xfId="194"/>
    <cellStyle name="  3" xfId="195"/>
    <cellStyle name="??¨′ 2" xfId="196"/>
    <cellStyle name="???? 2" xfId="197"/>
    <cellStyle name="差_1604月报 2 2" xfId="198"/>
    <cellStyle name="40% - 强调文字颜色 3 3 4" xfId="199"/>
    <cellStyle name="»õ±ò 2" xfId="200"/>
    <cellStyle name="差_Xl0000068 2" xfId="201"/>
    <cellStyle name="40% - 强调文字颜色 3 2 3 2" xfId="202"/>
    <cellStyle name="?§??[0 2" xfId="203"/>
    <cellStyle name="差_2008年财政收支预算草案(1.4) 4" xfId="204"/>
    <cellStyle name="°_2003-17" xfId="205"/>
    <cellStyle name="?? 3" xfId="206"/>
    <cellStyle name="_2010省对市县转移支付测算表(10-21）" xfId="207"/>
    <cellStyle name="20% - 强调文字颜色 1 3 2 4" xfId="208"/>
    <cellStyle name="差_Xl0000071 2" xfId="209"/>
    <cellStyle name="°_定稿 3" xfId="210"/>
    <cellStyle name="??? 2" xfId="211"/>
    <cellStyle name=" " xfId="212"/>
    <cellStyle name="差_2016年中原银行税收基数短收市县负担情况表 4" xfId="213"/>
    <cellStyle name="差_1110洱源县_财力性转移支付2010年预算参考数" xfId="214"/>
    <cellStyle name="20% - Accent2 4" xfId="215"/>
    <cellStyle name="20% - 强调文字颜色 2 5" xfId="216"/>
    <cellStyle name="  2" xfId="217"/>
    <cellStyle name="  2 2" xfId="218"/>
    <cellStyle name="??" xfId="219"/>
    <cellStyle name="20% - 强调文字颜色 5 2 6 3" xfId="220"/>
    <cellStyle name="60% - 强调文字颜色 4 2 6" xfId="221"/>
    <cellStyle name="差_Xl0000071" xfId="222"/>
    <cellStyle name="???" xfId="223"/>
    <cellStyle name="20% - 强调文字颜色 1 2 5 4" xfId="224"/>
    <cellStyle name="差_Sheet1_2014省级收入12.2（更新后） 3" xfId="225"/>
    <cellStyle name="??? 2 2" xfId="226"/>
    <cellStyle name="??? 3" xfId="227"/>
    <cellStyle name="差_国有资本经营预算（2011年报省人大）_2014省级收入及财力12.12（更新后） 3" xfId="228"/>
    <cellStyle name="???? 2 2" xfId="229"/>
    <cellStyle name="°_定稿" xfId="230"/>
    <cellStyle name="差_行政(燃修费)_县市旗测算-新科目（含人口规模效应）_2014省级收入及财力12.12（更新后） 3" xfId="231"/>
    <cellStyle name="??¨′ 2 2" xfId="232"/>
    <cellStyle name="差_附表_财力性转移支付2010年预算参考数 2 2" xfId="233"/>
    <cellStyle name="差_12滨州_2014省级收入12.2（更新后）" xfId="234"/>
    <cellStyle name="???¨" xfId="235"/>
    <cellStyle name="差_2007年一般预算支出剔除_省级财力12.12 3" xfId="236"/>
    <cellStyle name="百_NJ18-39 2" xfId="237"/>
    <cellStyle name="???¨ 2 2" xfId="238"/>
    <cellStyle name="40% - 强调文字颜色 6 2 3 2" xfId="239"/>
    <cellStyle name="百_NJ18-19 3" xfId="240"/>
    <cellStyle name="差_Book1_2012-2013年经常性收入预测（1.1新口径）" xfId="241"/>
    <cellStyle name="20% - 强调文字颜色 4 2 10" xfId="242"/>
    <cellStyle name="差_12滨州_2014省级收入12.2（更新后） 3" xfId="243"/>
    <cellStyle name="???¨ 3" xfId="244"/>
    <cellStyle name="差_城建部门" xfId="245"/>
    <cellStyle name="差_2010省对市县转移支付测算表(10-21） 2 2" xfId="246"/>
    <cellStyle name="???¨¤" xfId="247"/>
    <cellStyle name="_副本2006-2 2 2" xfId="248"/>
    <cellStyle name="差_城建部门 2" xfId="249"/>
    <cellStyle name="???¨¤ 2" xfId="250"/>
    <cellStyle name="60% - 强调文字颜色 5 3 4" xfId="251"/>
    <cellStyle name="差_05潍坊 4" xfId="252"/>
    <cellStyle name="差_城建部门 2 2" xfId="253"/>
    <cellStyle name="???¨¤ 2 2" xfId="254"/>
    <cellStyle name="差_城建部门 3" xfId="255"/>
    <cellStyle name="???¨¤ 3" xfId="256"/>
    <cellStyle name="差_河南省----2009-05-21（补充数据） 2" xfId="257"/>
    <cellStyle name="??±ò[" xfId="258"/>
    <cellStyle name="???§??" xfId="259"/>
    <cellStyle name="60% - 着色 6" xfId="260"/>
    <cellStyle name="差_测算结果汇总_财力性转移支付2010年预算参考数 4" xfId="261"/>
    <cellStyle name="标题 1 4" xfId="262"/>
    <cellStyle name="???§?? 2" xfId="263"/>
    <cellStyle name="Accent1 - 60% 2" xfId="264"/>
    <cellStyle name="差_行政（人员）_县市旗测算-新科目（含人口规模效应）_2014省级收入12.2（更新后）" xfId="265"/>
    <cellStyle name="标题 1 5" xfId="266"/>
    <cellStyle name="???§?? 3" xfId="267"/>
    <cellStyle name="差_30云南_1_财力性转移支付2010年预算参考数 3" xfId="268"/>
    <cellStyle name="20% - 强调文字颜色 4 2" xfId="269"/>
    <cellStyle name="60% - 强调文字颜色 1 2 7" xfId="270"/>
    <cellStyle name="差_410927000_台前县_省级财力12.12" xfId="271"/>
    <cellStyle name="???à 2" xfId="272"/>
    <cellStyle name="40% - 强调文字颜色 5 2 7" xfId="273"/>
    <cellStyle name="20% - 强调文字颜色 4 2 2" xfId="274"/>
    <cellStyle name="差_财政供养人员_2014省级收入及财力12.12（更新后）" xfId="275"/>
    <cellStyle name="差_2010省对市县转移支付测算表(10-21）_省级财力12.12" xfId="276"/>
    <cellStyle name="???à 2 2" xfId="277"/>
    <cellStyle name="60% - 强调文字颜色 1 2 8" xfId="278"/>
    <cellStyle name="Accent6 - 60% 2 2" xfId="279"/>
    <cellStyle name="???à 3" xfId="280"/>
    <cellStyle name="差_30云南_1_财力性转移支付2010年预算参考数 4" xfId="281"/>
    <cellStyle name="20% - 强调文字颜色 4 3" xfId="282"/>
    <cellStyle name="20% - Accent4 2" xfId="283"/>
    <cellStyle name="???à¨" xfId="284"/>
    <cellStyle name="3_03-17 3" xfId="285"/>
    <cellStyle name="20% - 强调文字颜色 2 3 3" xfId="286"/>
    <cellStyle name="°_2003-17 2 2" xfId="287"/>
    <cellStyle name="???à¨ 2" xfId="288"/>
    <cellStyle name="20% - 强调文字颜色 2 3 3 2" xfId="289"/>
    <cellStyle name="40% - 强调文字颜色 5 5" xfId="290"/>
    <cellStyle name="???à¨ 2 2" xfId="291"/>
    <cellStyle name="???à¨ 3" xfId="292"/>
    <cellStyle name="差_09黑龙江_2014省级收入及财力12.12（更新后） 2" xfId="293"/>
    <cellStyle name="??_NJ02-44" xfId="294"/>
    <cellStyle name="Accent1 2 2" xfId="295"/>
    <cellStyle name="差_复件 2012年地方财政公共预算分级平衡情况表（5 2 2" xfId="296"/>
    <cellStyle name="差_27重庆_2014省级收入12.2（更新后） 3" xfId="297"/>
    <cellStyle name="40% - 强调文字颜色 5 2 5 4" xfId="298"/>
    <cellStyle name="° 3" xfId="299"/>
    <cellStyle name="40% - 强调文字颜色 1 3 2 2" xfId="300"/>
    <cellStyle name="??¡" xfId="301"/>
    <cellStyle name="40% - 强调文字颜色 1 3 2 2 2" xfId="302"/>
    <cellStyle name="??¡ 2" xfId="303"/>
    <cellStyle name="??¡ 2 2" xfId="304"/>
    <cellStyle name="??¡ 3" xfId="305"/>
    <cellStyle name="Accent3 - 40% 2 2" xfId="306"/>
    <cellStyle name="??¡à¨" xfId="307"/>
    <cellStyle name="??¡à¨ 2" xfId="308"/>
    <cellStyle name="差_行政公检法测算_不含人员经费系数_财力性转移支付2010年预算参考数 4" xfId="309"/>
    <cellStyle name="差_财力（李处长）_2014省级收入及财力12.12（更新后）" xfId="310"/>
    <cellStyle name="??¡à¨ 2 2" xfId="311"/>
    <cellStyle name="40% - Accent3 3" xfId="312"/>
    <cellStyle name="??¨" xfId="313"/>
    <cellStyle name="??¨ 2" xfId="314"/>
    <cellStyle name="40% - 强调文字颜色 3 3 5" xfId="315"/>
    <cellStyle name="»õ±ò 3" xfId="316"/>
    <cellStyle name="差_Xl0000068 3" xfId="317"/>
    <cellStyle name="40% - 强调文字颜色 3 2 3 3" xfId="318"/>
    <cellStyle name="?§??[0 3" xfId="319"/>
    <cellStyle name="差_2006年22湖南" xfId="320"/>
    <cellStyle name="??¨ 2 2" xfId="321"/>
    <cellStyle name="??¨ 3" xfId="322"/>
    <cellStyle name="20% - 强调文字颜色 6 4" xfId="323"/>
    <cellStyle name="20% - Accent6 3" xfId="324"/>
    <cellStyle name="差_20111127汇报附表（8张） 2" xfId="325"/>
    <cellStyle name="差_2006年30云南 3" xfId="326"/>
    <cellStyle name="60% - 强调文字颜色 6 2 6" xfId="327"/>
    <cellStyle name="??¨???" xfId="328"/>
    <cellStyle name="40% - 强调文字颜色 6 4" xfId="329"/>
    <cellStyle name="60% - 强调文字颜色 4 2 2" xfId="330"/>
    <cellStyle name="20% - 强调文字颜色 3 3 2 4" xfId="331"/>
    <cellStyle name="差_20111127汇报附表（8张） 2 2" xfId="332"/>
    <cellStyle name="??¨??? 2" xfId="333"/>
    <cellStyle name="60% - 着色 1 3" xfId="334"/>
    <cellStyle name="差_20河南(财政部2010年县级基本财力测算数据)_2014省级收入12.2（更新后）" xfId="335"/>
    <cellStyle name="差_2016-2017全省国资预算" xfId="336"/>
    <cellStyle name="??¨¬" xfId="337"/>
    <cellStyle name="20% - 强调文字颜色 4 2 5 4" xfId="338"/>
    <cellStyle name="差_20河南(财政部2010年县级基本财力测算数据)_2014省级收入12.2（更新后） 2" xfId="339"/>
    <cellStyle name="差_2016-2017全省国资预算 2" xfId="340"/>
    <cellStyle name="??¨¬ 2" xfId="341"/>
    <cellStyle name="20% - 强调文字颜色 1 3 5" xfId="342"/>
    <cellStyle name="差_410927000_台前县 3" xfId="343"/>
    <cellStyle name="??¨¬ 2 2" xfId="344"/>
    <cellStyle name="差_20河南(财政部2010年县级基本财力测算数据)_2014省级收入12.2（更新后） 3" xfId="345"/>
    <cellStyle name="差_2016-2017全省国资预算 3" xfId="346"/>
    <cellStyle name="??¨¬ 3" xfId="347"/>
    <cellStyle name="Accent1 - 20% 4" xfId="348"/>
    <cellStyle name="??¨¬???" xfId="349"/>
    <cellStyle name="20% - Accent1 4" xfId="350"/>
    <cellStyle name="20% - 强调文字颜色 1 5" xfId="351"/>
    <cellStyle name="差_20160105省级2016年预算情况表（最新）_基金汇总" xfId="352"/>
    <cellStyle name="_2005-17" xfId="353"/>
    <cellStyle name="差_20160105省级2016年预算情况表（最新）_基金汇总 2" xfId="354"/>
    <cellStyle name="_2005-17 2" xfId="355"/>
    <cellStyle name="??¨¬??? 2" xfId="356"/>
    <cellStyle name="Accent1 13" xfId="357"/>
    <cellStyle name="Accent5 - 40% 2" xfId="358"/>
    <cellStyle name="差_国有资本经营预算（2011年报省人大）_2017年预算草案（债务）" xfId="359"/>
    <cellStyle name="_2005-17 2 2" xfId="360"/>
    <cellStyle name="差_Book1_支出汇总" xfId="361"/>
    <cellStyle name="20% - Accent5 4" xfId="362"/>
    <cellStyle name="差_2009年财力测算情况11.19" xfId="363"/>
    <cellStyle name="60% - 强调文字颜色 3 3" xfId="364"/>
    <cellStyle name="??¨¬??? 2 2" xfId="365"/>
    <cellStyle name="差_20河南(财政部2010年县级基本财力测算数据)_2014省级收入及财力12.12（更新后）" xfId="366"/>
    <cellStyle name="差_20160105省级2016年预算情况表（最新）_基金汇总 3" xfId="367"/>
    <cellStyle name="_2005-17 3" xfId="368"/>
    <cellStyle name="20% - 着色 2 2" xfId="369"/>
    <cellStyle name="差_行政（人员）_县市旗测算-新科目（含人口规模效应）_财力性转移支付2010年预算参考数 2 2" xfId="370"/>
    <cellStyle name="??¨¬??? 3" xfId="371"/>
    <cellStyle name="差_2007一般预算支出口径剔除表 2" xfId="372"/>
    <cellStyle name="Linked Cell" xfId="373"/>
    <cellStyle name="20% - 着色 1 2 2" xfId="374"/>
    <cellStyle name="??±" xfId="375"/>
    <cellStyle name="差_2007一般预算支出口径剔除表 2 2" xfId="376"/>
    <cellStyle name="差_1_2014省级收入12.2（更新后）" xfId="377"/>
    <cellStyle name="Linked Cell 2" xfId="378"/>
    <cellStyle name="??± 2" xfId="379"/>
    <cellStyle name="40% - 强调文字颜色 4 2 2 2 2" xfId="380"/>
    <cellStyle name="??ì???" xfId="381"/>
    <cellStyle name="差_1_2014省级收入12.2（更新后） 2" xfId="382"/>
    <cellStyle name="??± 2 2" xfId="383"/>
    <cellStyle name="??± 3" xfId="384"/>
    <cellStyle name="百_2005-19 3" xfId="385"/>
    <cellStyle name="»õ±ò[0] 3" xfId="386"/>
    <cellStyle name="差_河南省----2009-05-21（补充数据） 2 2" xfId="387"/>
    <cellStyle name="??±ò[ 2" xfId="388"/>
    <cellStyle name="差_河南省----2009-05-21（补充数据） 2 3" xfId="389"/>
    <cellStyle name="??±ò[ 3" xfId="390"/>
    <cellStyle name="差_财政厅编制用表（2011年报省人大）_基金汇总 3" xfId="391"/>
    <cellStyle name="差_2010省级行政性收费专项收入批复 4" xfId="392"/>
    <cellStyle name="ColLevel_1" xfId="393"/>
    <cellStyle name="60% - 强调文字颜色 1 2 6" xfId="394"/>
    <cellStyle name="??ì" xfId="395"/>
    <cellStyle name="60% - Accent2" xfId="396"/>
    <cellStyle name="Accent1 18" xfId="397"/>
    <cellStyle name="??ì 2" xfId="398"/>
    <cellStyle name="60% - Accent2 2" xfId="399"/>
    <cellStyle name="差_测算总表_省级财力12.12" xfId="400"/>
    <cellStyle name="??ì 2 2" xfId="401"/>
    <cellStyle name="20% - 强调文字颜色 2 3 4" xfId="402"/>
    <cellStyle name="20% - 强调文字颜色 6 2 4 2 2" xfId="403"/>
    <cellStyle name="60% - Accent3" xfId="404"/>
    <cellStyle name="Accent1 19" xfId="405"/>
    <cellStyle name="差_00省级(打印) 2 2" xfId="406"/>
    <cellStyle name="??ì 3" xfId="407"/>
    <cellStyle name="°_Book3" xfId="408"/>
    <cellStyle name="常规 10" xfId="409"/>
    <cellStyle name="Good" xfId="410"/>
    <cellStyle name="??ì??? 2" xfId="411"/>
    <cellStyle name="标题 8" xfId="412"/>
    <cellStyle name="_定稿 3" xfId="413"/>
    <cellStyle name="Good 2" xfId="414"/>
    <cellStyle name="??ì??? 2 2" xfId="415"/>
    <cellStyle name="常规 11" xfId="416"/>
    <cellStyle name="??ì??? 3" xfId="417"/>
    <cellStyle name="20% - 强调文字颜色 4 2_3.2017全省支出" xfId="418"/>
    <cellStyle name="标题 1 2 3 2" xfId="419"/>
    <cellStyle name="??ì??[" xfId="420"/>
    <cellStyle name="差_国有资本经营预算（2011年报省人大）_2014省级收入及财力12.12（更新后）" xfId="421"/>
    <cellStyle name="_2006-2 3" xfId="422"/>
    <cellStyle name="Accent5 - 40% 4" xfId="423"/>
    <cellStyle name="Accent1 20" xfId="424"/>
    <cellStyle name="Accent1 15" xfId="425"/>
    <cellStyle name="20% - 强调文字颜色 2 2 5 3" xfId="426"/>
    <cellStyle name="差_Sheet1_Sheet2" xfId="427"/>
    <cellStyle name="60% - 强调文字颜色 3 5" xfId="428"/>
    <cellStyle name="??ì??[ 2" xfId="429"/>
    <cellStyle name="20% - 强调文字颜色 3 2 5 4" xfId="430"/>
    <cellStyle name="差_Sheet1_Sheet2 2" xfId="431"/>
    <cellStyle name="??ì??[ 2 2" xfId="432"/>
    <cellStyle name="差_2007年结算已定项目对账单_2014省级收入及财力12.12（更新后）" xfId="433"/>
    <cellStyle name="Accent1 16" xfId="434"/>
    <cellStyle name="20% - 强调文字颜色 2 2 5 4" xfId="435"/>
    <cellStyle name="差_material report in Jun 2" xfId="436"/>
    <cellStyle name="60% - 强调文字颜色 3 6" xfId="437"/>
    <cellStyle name="??ì??[ 3" xfId="438"/>
    <cellStyle name="20% - 强调文字颜色 2 2 10" xfId="439"/>
    <cellStyle name="20% - 强调文字颜色 4 4" xfId="440"/>
    <cellStyle name="20% - Accent4 3" xfId="441"/>
    <cellStyle name="差_Book1_财力性转移支付2010年预算参考数 2 2" xfId="442"/>
    <cellStyle name="?¡ì? 2" xfId="443"/>
    <cellStyle name="60% - 强调文字颜色 3 2 4 3" xfId="444"/>
    <cellStyle name="百_NJ17-25" xfId="445"/>
    <cellStyle name="差_复件 复件 2010年预算表格－2010-03-26-（含表间 公式）_2014省级收入及财力12.12（更新后）" xfId="446"/>
    <cellStyle name="60% - 强调文字颜色 2 2" xfId="447"/>
    <cellStyle name="°_副本2006-2" xfId="448"/>
    <cellStyle name="?¡ì??¡¤" xfId="449"/>
    <cellStyle name="?¡ì??¡¤ 2" xfId="450"/>
    <cellStyle name="?¡ì??¡¤ 2 2" xfId="451"/>
    <cellStyle name="20% - 强调文字颜色 3 2 6 3" xfId="452"/>
    <cellStyle name="Accent4 - 20%" xfId="453"/>
    <cellStyle name="_NJ17-26 2" xfId="454"/>
    <cellStyle name="?¡ì??¡¤ 3" xfId="455"/>
    <cellStyle name="_2010.10.30" xfId="456"/>
    <cellStyle name="差_14安徽_2014省级收入及财力12.12（更新后） 3" xfId="457"/>
    <cellStyle name="?§" xfId="458"/>
    <cellStyle name="?§ 2" xfId="459"/>
    <cellStyle name="差_2008年财政收支预算草案(1.4) 2 3" xfId="460"/>
    <cellStyle name="?§ 2 2" xfId="461"/>
    <cellStyle name="差_行政（人员）_财力性转移支付2010年预算参考数 2" xfId="462"/>
    <cellStyle name="标题 3 2 3 2" xfId="463"/>
    <cellStyle name="Accent3_2006年33甘肃" xfId="464"/>
    <cellStyle name="?§ 3" xfId="465"/>
    <cellStyle name="差_Xl0000068_支出汇总" xfId="466"/>
    <cellStyle name="40% - 强调文字颜色 3 2 9" xfId="467"/>
    <cellStyle name="20% - 强调文字颜色 2 2 4" xfId="468"/>
    <cellStyle name="?§?" xfId="469"/>
    <cellStyle name="20% - 强调文字颜色 4 6" xfId="470"/>
    <cellStyle name="差_Xl0000068_支出汇总 2" xfId="471"/>
    <cellStyle name="20% - 强调文字颜色 2 2 4 2" xfId="472"/>
    <cellStyle name="60% - 强调文字颜色 2 4" xfId="473"/>
    <cellStyle name="?§? 2" xfId="474"/>
    <cellStyle name="20% - 强调文字颜色 2 2 4 2 2" xfId="475"/>
    <cellStyle name="?§? 2 2" xfId="476"/>
    <cellStyle name="Ç§î»·ö¸" xfId="477"/>
    <cellStyle name="40% - Accent6 2" xfId="478"/>
    <cellStyle name="差_财政供养人员_省级财力12.12 2" xfId="479"/>
    <cellStyle name="差_分县成本差异系数_2014省级收入及财力12.12（更新后）" xfId="480"/>
    <cellStyle name="差_Xl0000068_支出汇总 3" xfId="481"/>
    <cellStyle name="20% - 强调文字颜色 2 2 4 3" xfId="482"/>
    <cellStyle name="?§? 3" xfId="483"/>
    <cellStyle name="20% - 强调文字颜色 4 2 5" xfId="484"/>
    <cellStyle name="?§??" xfId="485"/>
    <cellStyle name="°_17 3" xfId="486"/>
    <cellStyle name="Filter Input Text 3" xfId="487"/>
    <cellStyle name="60% - 强调文字颜色 1 3 2 3" xfId="488"/>
    <cellStyle name="20% - 强调文字颜色 4 2 5 2" xfId="489"/>
    <cellStyle name="?§?? 2" xfId="490"/>
    <cellStyle name="3?ê" xfId="491"/>
    <cellStyle name="40% - 强调文字颜色 4 3 2 4" xfId="492"/>
    <cellStyle name="40% - 强调文字颜色 1 4" xfId="493"/>
    <cellStyle name="20% - 强调文字颜色 4 2 5 2 2" xfId="494"/>
    <cellStyle name="?§?? 2 2" xfId="495"/>
    <cellStyle name="Filter Input Text 4" xfId="496"/>
    <cellStyle name="20% - 强调文字颜色 4 2 5 3" xfId="497"/>
    <cellStyle name="?§?? 3" xfId="498"/>
    <cellStyle name="标题 4 2" xfId="499"/>
    <cellStyle name="?§??[ 2" xfId="500"/>
    <cellStyle name="_2003-17 2 2" xfId="501"/>
    <cellStyle name="_ET_STYLE_NoName_00_" xfId="502"/>
    <cellStyle name="标题 4 2 2" xfId="503"/>
    <cellStyle name="?§??[ 2 2" xfId="504"/>
    <cellStyle name="差_2016省级收入1.3 3" xfId="505"/>
    <cellStyle name="_NJ18-27" xfId="506"/>
    <cellStyle name="差_2008年支出调整_2014省级收入12.2（更新后）" xfId="507"/>
    <cellStyle name="标题 4 3" xfId="508"/>
    <cellStyle name="?§??[ 3" xfId="509"/>
    <cellStyle name="_NJ09-05" xfId="510"/>
    <cellStyle name="差_1604月报 2" xfId="511"/>
    <cellStyle name="差_14安徽_省级财力12.12 3" xfId="512"/>
    <cellStyle name="»õ±ò" xfId="513"/>
    <cellStyle name="差_测算总表_2014省级收入及财力12.12（更新后） 2" xfId="514"/>
    <cellStyle name="差_Xl0000068" xfId="515"/>
    <cellStyle name="60% - 强调文字颜色 4 2 8" xfId="516"/>
    <cellStyle name="40% - 强调文字颜色 3 2 3" xfId="517"/>
    <cellStyle name="?§??[0" xfId="518"/>
    <cellStyle name="»õ±ò 2 2" xfId="519"/>
    <cellStyle name="差_行政（人员）_民生政策最低支出需求_2014省级收入及财力12.12（更新后）" xfId="520"/>
    <cellStyle name="差_Xl0000068 2 2" xfId="521"/>
    <cellStyle name="40% - 强调文字颜色 4 4 4" xfId="522"/>
    <cellStyle name="40% - 强调文字颜色 3 2 3 2 2" xfId="523"/>
    <cellStyle name="?§??[0 2 2" xfId="524"/>
    <cellStyle name="°_2003-17 2" xfId="525"/>
    <cellStyle name="_NJ17-26 3" xfId="526"/>
    <cellStyle name="_2003-17" xfId="527"/>
    <cellStyle name="?§??· 2" xfId="528"/>
    <cellStyle name="40% - 强调文字颜色 6 3 2" xfId="529"/>
    <cellStyle name="?§??· 3" xfId="530"/>
    <cellStyle name="差_34青海_省级财力12.12 2" xfId="531"/>
    <cellStyle name="百_NJ18-01 3" xfId="532"/>
    <cellStyle name="40% - 强调文字颜色 1 2 2 3" xfId="533"/>
    <cellStyle name="_分市分省GDP 2" xfId="534"/>
    <cellStyle name="?鹎%U龡&amp;H齲_x0001_C铣_x0014__x0007__x0001__x0001_" xfId="535"/>
    <cellStyle name="_NJ17-25" xfId="536"/>
    <cellStyle name="差_2007年收支情况及2008年收支预计表(汇总表)_2014省级收入12.2（更新后） 3" xfId="537"/>
    <cellStyle name="Accent2 - 60% 2 2" xfId="538"/>
    <cellStyle name="_2006-2 2" xfId="539"/>
    <cellStyle name="Accent5 - 40% 3" xfId="540"/>
    <cellStyle name="Accent1 14" xfId="541"/>
    <cellStyle name="20% - 强调文字颜色 2 2 5 2" xfId="542"/>
    <cellStyle name="60% - 强调文字颜色 3 4" xfId="543"/>
    <cellStyle name="_05" xfId="544"/>
    <cellStyle name="60% - 强调文字颜色 3 4 2" xfId="545"/>
    <cellStyle name="差_财政厅编制用表（2011年报省人大）_2014省级收入及财力12.12（更新后）" xfId="546"/>
    <cellStyle name="_05 2" xfId="547"/>
    <cellStyle name="20% - 强调文字颜色 3 2 4 4" xfId="548"/>
    <cellStyle name="差_财政供养人员_财力性转移支付2010年预算参考数 4" xfId="549"/>
    <cellStyle name="_2006-2 2 2" xfId="550"/>
    <cellStyle name="20% - 强调文字颜色 2 2 5 2 2" xfId="551"/>
    <cellStyle name="20% - 强调文字颜色 5 2 8" xfId="552"/>
    <cellStyle name="_05 2 2" xfId="553"/>
    <cellStyle name="60% - 强调文字颜色 3 4 3" xfId="554"/>
    <cellStyle name="差_28四川 2 2" xfId="555"/>
    <cellStyle name="差_2011年预算表格2010.12.9 2 2" xfId="556"/>
    <cellStyle name="_05 3" xfId="557"/>
    <cellStyle name="百_NJ17-08 2" xfId="558"/>
    <cellStyle name="_1" xfId="559"/>
    <cellStyle name="20% - 强调文字颜色 3 4 2 2" xfId="560"/>
    <cellStyle name="差_2 2 2" xfId="561"/>
    <cellStyle name="40% - 强调文字颜色 6 2_3.2017全省支出" xfId="562"/>
    <cellStyle name="_13" xfId="563"/>
    <cellStyle name="60% - 着色 4" xfId="564"/>
    <cellStyle name="差_09黑龙江_省级财力12.12 3" xfId="565"/>
    <cellStyle name="差_行政（人员）_2014省级收入12.2（更新后）" xfId="566"/>
    <cellStyle name="差_测算结果汇总_财力性转移支付2010年预算参考数 2" xfId="567"/>
    <cellStyle name="标题 1 2" xfId="568"/>
    <cellStyle name="40% - 强调文字颜色 1 2 4 4" xfId="569"/>
    <cellStyle name="_13-19" xfId="570"/>
    <cellStyle name="3￡ 4" xfId="571"/>
    <cellStyle name="_13-19(1)" xfId="572"/>
    <cellStyle name="_16" xfId="573"/>
    <cellStyle name="_17" xfId="574"/>
    <cellStyle name="差_1 3" xfId="575"/>
    <cellStyle name="_17 2" xfId="576"/>
    <cellStyle name="40% - 强调文字颜色 4 2 6" xfId="577"/>
    <cellStyle name="40% - 强调文字颜色 3 3 2 4" xfId="578"/>
    <cellStyle name="°ù·ö±è" xfId="579"/>
    <cellStyle name="_17 2 2" xfId="580"/>
    <cellStyle name="差_Material reprot In Mar 3" xfId="581"/>
    <cellStyle name="差_2008经常性收入 2" xfId="582"/>
    <cellStyle name="»õ 2" xfId="583"/>
    <cellStyle name="差_行政（人员）_县市旗测算-新科目（含人口规模效应）_财力性转移支付2010年预算参考数" xfId="584"/>
    <cellStyle name="差_1 4" xfId="585"/>
    <cellStyle name="_17 3" xfId="586"/>
    <cellStyle name="20% - 强调文字颜色 1 2 2 2" xfId="587"/>
    <cellStyle name="差_gdp 4" xfId="588"/>
    <cellStyle name="差_20 2007年河南结算单_附表1-6" xfId="589"/>
    <cellStyle name="标题 5" xfId="590"/>
    <cellStyle name="_2003-17 3" xfId="591"/>
    <cellStyle name="_2005-09 2 2" xfId="592"/>
    <cellStyle name="差_0605石屏县_2014省级收入及财力12.12（更新后）" xfId="593"/>
    <cellStyle name="_2005-09" xfId="594"/>
    <cellStyle name="20% - 强调文字颜色 1 2" xfId="595"/>
    <cellStyle name="40% - 强调文字颜色 2 2 7" xfId="596"/>
    <cellStyle name="20% - 强调文字颜色 1 2 2" xfId="597"/>
    <cellStyle name="3_2005-18 3" xfId="598"/>
    <cellStyle name="Note" xfId="599"/>
    <cellStyle name="差_2008年全省人员信息" xfId="600"/>
    <cellStyle name="差_行政（人员）_不含人员经费系数_2014省级收入及财力12.12（更新后）" xfId="601"/>
    <cellStyle name="差_0605石屏县_2014省级收入及财力12.12（更新后） 2" xfId="602"/>
    <cellStyle name="_2005-09 2" xfId="603"/>
    <cellStyle name="40% - 强调文字颜色 2 2 8" xfId="604"/>
    <cellStyle name="20% - 强调文字颜色 1 2 3" xfId="605"/>
    <cellStyle name="差_0605石屏县_2014省级收入及财力12.12（更新后） 3" xfId="606"/>
    <cellStyle name="_2005-09 3" xfId="607"/>
    <cellStyle name="_NJ17-25 2 2" xfId="608"/>
    <cellStyle name="20% - 强调文字颜色 1 6" xfId="609"/>
    <cellStyle name="_2005-18" xfId="610"/>
    <cellStyle name="差_2009年结算（最终）_基金汇总 3" xfId="611"/>
    <cellStyle name="标题 2 2 3" xfId="612"/>
    <cellStyle name="_2005-18 2" xfId="613"/>
    <cellStyle name="标题 2 2 4" xfId="614"/>
    <cellStyle name="_2005-18 3" xfId="615"/>
    <cellStyle name="40% - 强调文字颜色 6 2" xfId="616"/>
    <cellStyle name="差_行政公检法测算 4" xfId="617"/>
    <cellStyle name="20% - 强调文字颜色 3 3 2 2" xfId="618"/>
    <cellStyle name="40% - 强调文字颜色 3 2 6 3" xfId="619"/>
    <cellStyle name="差_表一 2 2" xfId="620"/>
    <cellStyle name="40% - Accent3 2" xfId="621"/>
    <cellStyle name="_NJ18-13" xfId="622"/>
    <cellStyle name="_2005-19" xfId="623"/>
    <cellStyle name="40% - Accent3 2 2" xfId="624"/>
    <cellStyle name="_NJ18-13 2" xfId="625"/>
    <cellStyle name="标题 2 3 3" xfId="626"/>
    <cellStyle name="_2005-19 2" xfId="627"/>
    <cellStyle name="_NJ18-13 2 2" xfId="628"/>
    <cellStyle name="40% - 强调文字颜色 2 3 5" xfId="629"/>
    <cellStyle name="Accent5 - 60% 2" xfId="630"/>
    <cellStyle name="差_2006年28四川_财力性转移支付2010年预算参考数 2" xfId="631"/>
    <cellStyle name="_2005-19 2 2" xfId="632"/>
    <cellStyle name="_NJ17-06 3" xfId="633"/>
    <cellStyle name="标题 2 3 4" xfId="634"/>
    <cellStyle name="_2005-19 3" xfId="635"/>
    <cellStyle name="差_分县成本差异系数_不含人员经费系数_财力性转移支付2010年预算参考数 3" xfId="636"/>
    <cellStyle name="20% - 强调文字颜色 3 3 3 2" xfId="637"/>
    <cellStyle name="_NJ18-13 3" xfId="638"/>
    <cellStyle name="60% - 强调文字颜色 6 3 2 2" xfId="639"/>
    <cellStyle name="Accent2 - 60% 2" xfId="640"/>
    <cellStyle name="_2006-2" xfId="641"/>
    <cellStyle name="20% - 强调文字颜色 2 2 5" xfId="642"/>
    <cellStyle name="_29" xfId="643"/>
    <cellStyle name="_29 2" xfId="644"/>
    <cellStyle name="差_复件 复件 2010年预算表格－2010-03-26-（含表间 公式）_2014省级收入及财力12.12（更新后） 3" xfId="645"/>
    <cellStyle name="差_财政厅编制用表（2011年报省人大）_2014省级收入12.2（更新后） 2" xfId="646"/>
    <cellStyle name="60% - 强调文字颜色 2 2 3" xfId="647"/>
    <cellStyle name="°_副本2006-2 3" xfId="648"/>
    <cellStyle name="20% - Accent4" xfId="649"/>
    <cellStyle name="_29 2 2" xfId="650"/>
    <cellStyle name="差_行政(燃修费)_民生政策最低支出需求_2014省级收入12.2（更新后） 2" xfId="651"/>
    <cellStyle name="_29 3" xfId="652"/>
    <cellStyle name="百_2005-19 2" xfId="653"/>
    <cellStyle name="»õ±ò[0] 2" xfId="654"/>
    <cellStyle name="°_NJ17-14 2 2" xfId="655"/>
    <cellStyle name="_Book3" xfId="656"/>
    <cellStyle name="_Book3 2" xfId="657"/>
    <cellStyle name="差_2007年结算已定项目对账单 4" xfId="658"/>
    <cellStyle name="百_NJ18-13 2 2" xfId="659"/>
    <cellStyle name="百_NJ18-08 2 2" xfId="660"/>
    <cellStyle name="Accent4 9" xfId="661"/>
    <cellStyle name="20% - 强调文字颜色 3 2 2 3" xfId="662"/>
    <cellStyle name="百_2005-19 2 2" xfId="663"/>
    <cellStyle name="Accent1 - 20%" xfId="664"/>
    <cellStyle name="»õ±ò[0] 2 2" xfId="665"/>
    <cellStyle name="20% - Accent1" xfId="666"/>
    <cellStyle name="Accent1 - 20% 2" xfId="667"/>
    <cellStyle name="20% - Accent1 2" xfId="668"/>
    <cellStyle name="20% - 强调文字颜色 1 3" xfId="669"/>
    <cellStyle name="差_测算结果_2014省级收入及财力12.12（更新后）" xfId="670"/>
    <cellStyle name="_Book3 2 2" xfId="671"/>
    <cellStyle name="_Book3 3" xfId="672"/>
    <cellStyle name="Ç§·öî»[0]" xfId="673"/>
    <cellStyle name="60% - 强调文字颜色 3 2 2" xfId="674"/>
    <cellStyle name="差_2007年结算已定项目对账单 5" xfId="675"/>
    <cellStyle name="20% - 强调文字颜色 3 2 2 4" xfId="676"/>
    <cellStyle name="差_2016年中原银行税收基数短收市县负担情况表" xfId="677"/>
    <cellStyle name="20% - Accent2" xfId="678"/>
    <cellStyle name="60% - 着色 1 2" xfId="679"/>
    <cellStyle name="_ET_STYLE_NoName_00__20161017---核定基数定表" xfId="680"/>
    <cellStyle name="20% - 强调文字颜色 2 3 2 4" xfId="681"/>
    <cellStyle name="_NJ18-27 2" xfId="682"/>
    <cellStyle name="差_2008年支出调整_2014省级收入12.2（更新后） 2" xfId="683"/>
    <cellStyle name="标题 4 3 2" xfId="684"/>
    <cellStyle name="_NJ09-05 2" xfId="685"/>
    <cellStyle name="_NJ18-27 2 2" xfId="686"/>
    <cellStyle name="标题 4 3 2 2" xfId="687"/>
    <cellStyle name="_NJ09-05 2 2" xfId="688"/>
    <cellStyle name="差_20河南_财力性转移支付2010年预算参考数" xfId="689"/>
    <cellStyle name="_NJ18-27 3" xfId="690"/>
    <cellStyle name="差_2008年支出调整_2014省级收入12.2（更新后） 3" xfId="691"/>
    <cellStyle name="标题 4 3 3" xfId="692"/>
    <cellStyle name="_NJ09-05 3" xfId="693"/>
    <cellStyle name="20% - 强调文字颜色 1 3 2 3" xfId="694"/>
    <cellStyle name="°_定稿 2" xfId="695"/>
    <cellStyle name="_NJ17-06" xfId="696"/>
    <cellStyle name="20% - 强调文字颜色 1 2 4 4" xfId="697"/>
    <cellStyle name="40% - 强调文字颜色 2 3 4" xfId="698"/>
    <cellStyle name="°_定稿 2 2" xfId="699"/>
    <cellStyle name="_NJ17-06 2" xfId="700"/>
    <cellStyle name="Accent5 3" xfId="701"/>
    <cellStyle name="_NJ17-06 2 2" xfId="702"/>
    <cellStyle name="差_2007年一般预算支出剔除 4" xfId="703"/>
    <cellStyle name="_NJ17-24" xfId="704"/>
    <cellStyle name="差_河南 缺口县区测算(地方填报白)_2014省级收入及财力12.12（更新后） 3" xfId="705"/>
    <cellStyle name="_NJ17-24 2" xfId="706"/>
    <cellStyle name="_NJ17-24 3" xfId="707"/>
    <cellStyle name="_副本2006-2新" xfId="708"/>
    <cellStyle name="差_34青海_省级财力12.12 3" xfId="709"/>
    <cellStyle name="百_04-19 2 2" xfId="710"/>
    <cellStyle name="40% - 强调文字颜色 1 2 2 4" xfId="711"/>
    <cellStyle name="_分市分省GDP 3" xfId="712"/>
    <cellStyle name="差_2006年28四川_2014省级收入及财力12.12（更新后） 2" xfId="713"/>
    <cellStyle name="_NJ17-26" xfId="714"/>
    <cellStyle name="差_Xl0000071_收入汇总 3" xfId="715"/>
    <cellStyle name="40% - 强调文字颜色 3 2 8" xfId="716"/>
    <cellStyle name="20% - 强调文字颜色 2 2 3" xfId="717"/>
    <cellStyle name="Accent4 - 20% 2" xfId="718"/>
    <cellStyle name="_NJ17-26 2 2" xfId="719"/>
    <cellStyle name="_定稿" xfId="720"/>
    <cellStyle name="20% - 强调文字颜色 1 2 2 4" xfId="721"/>
    <cellStyle name="标题 7" xfId="722"/>
    <cellStyle name="_定稿 2" xfId="723"/>
    <cellStyle name="°_05" xfId="724"/>
    <cellStyle name="标题 7 2" xfId="725"/>
    <cellStyle name="_定稿 2 2" xfId="726"/>
    <cellStyle name="差_34青海_省级财力12.12" xfId="727"/>
    <cellStyle name="_分市分省GDP" xfId="728"/>
    <cellStyle name="40% - 强调文字颜色 4 2 4 4" xfId="729"/>
    <cellStyle name="差_Book2_2014省级收入12.2（更新后）" xfId="730"/>
    <cellStyle name="_副本2006-2" xfId="731"/>
    <cellStyle name="差_安徽 缺口县区测算(地方填报)1_省级财力12.12 2" xfId="732"/>
    <cellStyle name="差_Book2_2014省级收入12.2（更新后） 3" xfId="733"/>
    <cellStyle name="_副本2006-2 3" xfId="734"/>
    <cellStyle name="_副本2006-2新 2" xfId="735"/>
    <cellStyle name="_副本2006-2新 2 2" xfId="736"/>
    <cellStyle name="3￡" xfId="737"/>
    <cellStyle name="差_行政(燃修费)_县市旗测算-新科目（含人口规模效应）_财力性转移支付2010年预算参考数 2" xfId="738"/>
    <cellStyle name="_副本2006-2新 3" xfId="739"/>
    <cellStyle name="差_22湖南_财力性转移支付2010年预算参考数 3" xfId="740"/>
    <cellStyle name="_转移支付" xfId="741"/>
    <cellStyle name="Currency 2" xfId="742"/>
    <cellStyle name="_综合数据" xfId="743"/>
    <cellStyle name="差_财力差异计算表(不含非农业区)_2014省级收入及财力12.12（更新后） 3" xfId="744"/>
    <cellStyle name="20% - 强调文字颜色 3 4 3" xfId="745"/>
    <cellStyle name="Heading 4 3" xfId="746"/>
    <cellStyle name="Currency 2 2" xfId="747"/>
    <cellStyle name="_综合数据 2" xfId="748"/>
    <cellStyle name="_综合数据 2 2" xfId="749"/>
    <cellStyle name="»õ±ò[ 2" xfId="750"/>
    <cellStyle name="差_2006年水利统计指标统计表_省级财力12.12" xfId="751"/>
    <cellStyle name="20% - 强调文字颜色 4 2 3 2" xfId="752"/>
    <cellStyle name="20% - 强调文字颜色 3 4 4" xfId="753"/>
    <cellStyle name="_综合数据 3" xfId="754"/>
    <cellStyle name="40% - 强调文字颜色 5 2 6 3" xfId="755"/>
    <cellStyle name="20% - 强调文字颜色 3 2 5" xfId="756"/>
    <cellStyle name="差_附表_2014省级收入及财力12.12（更新后） 3" xfId="757"/>
    <cellStyle name="差_Sheet2 3" xfId="758"/>
    <cellStyle name="40% - 强调文字颜色 2 2_3.2017全省支出" xfId="759"/>
    <cellStyle name="_纵横对比" xfId="760"/>
    <cellStyle name="百_NJ18-32" xfId="761"/>
    <cellStyle name="百_NJ18-27" xfId="762"/>
    <cellStyle name="°_1 2 2" xfId="763"/>
    <cellStyle name="差_Sheet1_2 2 2" xfId="764"/>
    <cellStyle name="¡ã¨" xfId="765"/>
    <cellStyle name="Accent4" xfId="766"/>
    <cellStyle name="60% - 强调文字颜色 3 2_3.2017全省支出" xfId="767"/>
    <cellStyle name="¡ã¨ 2" xfId="768"/>
    <cellStyle name="Accent4 2" xfId="769"/>
    <cellStyle name="¡ã¨ 2 2" xfId="770"/>
    <cellStyle name="Accent5" xfId="771"/>
    <cellStyle name="¡ã¨ 3" xfId="772"/>
    <cellStyle name="差_2008经常性收入" xfId="773"/>
    <cellStyle name="»õ" xfId="774"/>
    <cellStyle name="差_2008经常性收入 3" xfId="775"/>
    <cellStyle name="»õ 3" xfId="776"/>
    <cellStyle name="»õ±ò[" xfId="777"/>
    <cellStyle name="差_2006年水利统计指标统计表_省级财力12.12 2" xfId="778"/>
    <cellStyle name="20% - 强调文字颜色 4 2 3 2 2" xfId="779"/>
    <cellStyle name="差_财力（李处长）_2014省级收入12.2（更新后） 3" xfId="780"/>
    <cellStyle name="Accent6 - 40% 2 2" xfId="781"/>
    <cellStyle name="20% - 强调文字颜色 3 2_3.2017全省支出" xfId="782"/>
    <cellStyle name="»õ±ò[ 2 2" xfId="783"/>
    <cellStyle name="差_Book1_2016年结算与财力5.17" xfId="784"/>
    <cellStyle name="»õ±ò[ 3" xfId="785"/>
    <cellStyle name="差_27重庆_2014省级收入12.2（更新后）" xfId="786"/>
    <cellStyle name="°" xfId="787"/>
    <cellStyle name="差_Xl0000068_收入汇总 3" xfId="788"/>
    <cellStyle name="差_27重庆_2014省级收入12.2（更新后） 2" xfId="789"/>
    <cellStyle name="40% - 强调文字颜色 5 2 5 3" xfId="790"/>
    <cellStyle name="° 2" xfId="791"/>
    <cellStyle name="差_09黑龙江_2014省级收入12.2（更新后）" xfId="792"/>
    <cellStyle name="°_05 2" xfId="793"/>
    <cellStyle name="差_09黑龙江_2014省级收入12.2（更新后） 2" xfId="794"/>
    <cellStyle name="°_05 2 2" xfId="795"/>
    <cellStyle name="40% - 强调文字颜色 5 2 3 2" xfId="796"/>
    <cellStyle name="°_05 3" xfId="797"/>
    <cellStyle name="差_河南 缺口县区测算(地方填报白)_财力性转移支付2010年预算参考数 2" xfId="798"/>
    <cellStyle name="差_河南 缺口县区测算(地方填报)_财力性转移支付2010年预算参考数 3" xfId="799"/>
    <cellStyle name="差_Sheet1_2" xfId="800"/>
    <cellStyle name="差_2010年收入预测表（20091219)） 2 2" xfId="801"/>
    <cellStyle name="差_2007一般预算支出口径剔除表_省级财力12.12 3" xfId="802"/>
    <cellStyle name="20% - 强调文字颜色 1 2 8" xfId="803"/>
    <cellStyle name="°_综合数据 3" xfId="804"/>
    <cellStyle name="百_NJ18-33 3" xfId="805"/>
    <cellStyle name="40% - 强调文字颜色 6 2 7 2" xfId="806"/>
    <cellStyle name="20% - 强调文字颜色 5 2 2 2" xfId="807"/>
    <cellStyle name="Header2 5" xfId="808"/>
    <cellStyle name="40% - 着色 2 2" xfId="809"/>
    <cellStyle name="°_1" xfId="810"/>
    <cellStyle name="20% - 强调文字颜色 2 2 9" xfId="811"/>
    <cellStyle name="差_财政厅编制用表（2011年报省人大）_附表1-6" xfId="812"/>
    <cellStyle name="差_28四川_省级财力12.12 3" xfId="813"/>
    <cellStyle name="差_2011年预算表格2010.12.9_省级财力12.12 3" xfId="814"/>
    <cellStyle name="20% - 强调文字颜色 5 2 2 2 2" xfId="815"/>
    <cellStyle name="40% - 着色 2 2 2" xfId="816"/>
    <cellStyle name="20% - 强调文字颜色 5 3 2 3" xfId="817"/>
    <cellStyle name="°_1 2" xfId="818"/>
    <cellStyle name="差_行政（人员） 2 2" xfId="819"/>
    <cellStyle name="20% - 强调文字颜色 5 3 2 4" xfId="820"/>
    <cellStyle name="°_1 3" xfId="821"/>
    <cellStyle name="60% - 强调文字颜色 1 3 2" xfId="822"/>
    <cellStyle name="Filter Input Text" xfId="823"/>
    <cellStyle name="°_17" xfId="824"/>
    <cellStyle name="60% - 强调文字颜色 1 3 2 2" xfId="825"/>
    <cellStyle name="Filter Input Text 2" xfId="826"/>
    <cellStyle name="°_17 2" xfId="827"/>
    <cellStyle name="°_2003-17 3" xfId="828"/>
    <cellStyle name="差_2009年省对市县转移支付测算表(9.27)_2014省级收入12.2（更新后） 3" xfId="829"/>
    <cellStyle name="°_2006-2" xfId="830"/>
    <cellStyle name="°_Book3 3" xfId="831"/>
    <cellStyle name="°_2006-2 2" xfId="832"/>
    <cellStyle name="°_2006-2 2 2" xfId="833"/>
    <cellStyle name="差_2011年全省及省级预计2011-12-12_收入汇总" xfId="834"/>
    <cellStyle name="°_2006-2 3" xfId="835"/>
    <cellStyle name="60% - Accent3 2" xfId="836"/>
    <cellStyle name="差_1110洱源县_2014省级收入12.2（更新后）" xfId="837"/>
    <cellStyle name="Bad" xfId="838"/>
    <cellStyle name="°_Book3 2" xfId="839"/>
    <cellStyle name="差_20 2007年河南结算单_2014省级收入及财力12.12（更新后） 3" xfId="840"/>
    <cellStyle name="20% - 强调文字颜色 2 4 4" xfId="841"/>
    <cellStyle name="差_附表_财力性转移支付2010年预算参考数 4" xfId="842"/>
    <cellStyle name="差_1110洱源县_2014省级收入12.2（更新后） 2" xfId="843"/>
    <cellStyle name="Bad 2" xfId="844"/>
    <cellStyle name="°_Book3 2 2" xfId="845"/>
    <cellStyle name="°_NJ17-14" xfId="846"/>
    <cellStyle name="°_副本2006-2新" xfId="847"/>
    <cellStyle name="60% - 强调文字颜色 3 3 2" xfId="848"/>
    <cellStyle name="差_2009年财力测算情况11.19 2" xfId="849"/>
    <cellStyle name="差_2010年收入预测表（20091218)）_支出汇总" xfId="850"/>
    <cellStyle name="20% - 强调文字颜色 3 2 3 4" xfId="851"/>
    <cellStyle name="0,0_x000a__x000a_NA_x000a__x000a_" xfId="852"/>
    <cellStyle name="60% - 强调文字颜色 3 3 2 2" xfId="853"/>
    <cellStyle name="差_2009年财力测算情况11.19 2 2" xfId="854"/>
    <cellStyle name="差_2010年收入预测表（20091218)）_支出汇总 2" xfId="855"/>
    <cellStyle name="20% - 强调文字颜色 4 2 8" xfId="856"/>
    <cellStyle name="°_副本2006-2新 2" xfId="857"/>
    <cellStyle name="20% - 强调文字颜色 6 2 5 2" xfId="858"/>
    <cellStyle name="60% - 强调文字颜色 3 3 2 3" xfId="859"/>
    <cellStyle name="差_2010年收入预测表（20091218)）_支出汇总 3" xfId="860"/>
    <cellStyle name="20% - 强调文字颜色 4 2 9" xfId="861"/>
    <cellStyle name="差_34青海_1_2014省级收入12.2（更新后）" xfId="862"/>
    <cellStyle name="°_副本2006-2新 3" xfId="863"/>
    <cellStyle name="差_2012年省级一般预算收入计划 2" xfId="864"/>
    <cellStyle name="°_综合数据" xfId="865"/>
    <cellStyle name="差_河南 缺口县区测算(地方填报)_财力性转移支付2010年预算参考数 2" xfId="866"/>
    <cellStyle name="差_Sheet1_1" xfId="867"/>
    <cellStyle name="差_2007一般预算支出口径剔除表_省级财力12.12 2" xfId="868"/>
    <cellStyle name="20% - 强调文字颜色 1 2 7" xfId="869"/>
    <cellStyle name="°_综合数据 2" xfId="870"/>
    <cellStyle name="差_河南省----2009-05-21（补充数据）_附表1-6" xfId="871"/>
    <cellStyle name="差_河南 缺口县区测算(地方填报)_财力性转移支付2010年预算参考数 2 2" xfId="872"/>
    <cellStyle name="差_Sheet1_1 2" xfId="873"/>
    <cellStyle name="20% - 强调文字颜色 1 2 7 2" xfId="874"/>
    <cellStyle name="°_综合数据 2 2" xfId="875"/>
    <cellStyle name="40% - 强调文字颜色 5 2 9" xfId="876"/>
    <cellStyle name="20% - 强调文字颜色 4 2 4" xfId="877"/>
    <cellStyle name="°_纵横对比" xfId="878"/>
    <cellStyle name="20% - 强调文字颜色 4 2 4 2" xfId="879"/>
    <cellStyle name="°_纵横对比 2" xfId="880"/>
    <cellStyle name="40% - 强调文字颜色 4 2 2 4" xfId="881"/>
    <cellStyle name="差_34青海_1 2" xfId="882"/>
    <cellStyle name="差_09黑龙江_财力性转移支付2010年预算参考数 4" xfId="883"/>
    <cellStyle name="Normal 2" xfId="884"/>
    <cellStyle name="20% - 强调文字颜色 4 2 4 2 2" xfId="885"/>
    <cellStyle name="°_纵横对比 2 2" xfId="886"/>
    <cellStyle name="差_测算总表_省级财力12.12 2" xfId="887"/>
    <cellStyle name="°ù·" xfId="888"/>
    <cellStyle name="°ù· 2" xfId="889"/>
    <cellStyle name="°ù· 2 2" xfId="890"/>
    <cellStyle name="百_NJ17-27 2 2" xfId="891"/>
    <cellStyle name="°ù· 3" xfId="892"/>
    <cellStyle name="40% - 强调文字颜色 4 2 6 2" xfId="893"/>
    <cellStyle name="Accent3 8" xfId="894"/>
    <cellStyle name="差 3" xfId="895"/>
    <cellStyle name="°ù·ö±è 2" xfId="896"/>
    <cellStyle name="差 3 2" xfId="897"/>
    <cellStyle name="°ù·ö±è 2 2" xfId="898"/>
    <cellStyle name="40% - 强调文字颜色 4 2 6 3" xfId="899"/>
    <cellStyle name="Accent3 9" xfId="900"/>
    <cellStyle name="差_2006年28四川_2014省级收入及财力12.12（更新后）" xfId="901"/>
    <cellStyle name="差 4" xfId="902"/>
    <cellStyle name="°ù·ö±è 3" xfId="903"/>
    <cellStyle name="差_Xl0000335 3" xfId="904"/>
    <cellStyle name="差_2006年28四川_财力性转移支付2010年预算参考数 4" xfId="905"/>
    <cellStyle name="Accent5 - 60% 4" xfId="906"/>
    <cellStyle name="Accent1 - 20% 2 2" xfId="907"/>
    <cellStyle name="20% - Accent1 2 2" xfId="908"/>
    <cellStyle name="20% - 强调文字颜色 1 3 2" xfId="909"/>
    <cellStyle name="差_22湖南_省级财力12.12" xfId="910"/>
    <cellStyle name="Accent1 - 20% 3" xfId="911"/>
    <cellStyle name="20% - Accent1 3" xfId="912"/>
    <cellStyle name="20% - 强调文字颜色 1 4" xfId="913"/>
    <cellStyle name="Ç§·öî»[0] 2" xfId="914"/>
    <cellStyle name="60% - 强调文字颜色 3 2 2 2" xfId="915"/>
    <cellStyle name="差_2008年全省汇总收支计算表_省级财力12.12 3" xfId="916"/>
    <cellStyle name="20% - 强调文字颜色 3 2 8" xfId="917"/>
    <cellStyle name="3_03-17" xfId="918"/>
    <cellStyle name="差_2016年中原银行税收基数短收市县负担情况表 2" xfId="919"/>
    <cellStyle name="20% - Accent2 2" xfId="920"/>
    <cellStyle name="20% - 强调文字颜色 2 3" xfId="921"/>
    <cellStyle name="3_03-17 2" xfId="922"/>
    <cellStyle name="差_2006年22湖南_2014省级收入及财力12.12（更新后） 3" xfId="923"/>
    <cellStyle name="差_2016年中原银行税收基数短收市县负担情况表 2 2" xfId="924"/>
    <cellStyle name="20% - Accent2 2 2" xfId="925"/>
    <cellStyle name="20% - 强调文字颜色 2 3 2" xfId="926"/>
    <cellStyle name="Ç§·öî»[0] 3" xfId="927"/>
    <cellStyle name="60% - 强调文字颜色 3 2 2 3" xfId="928"/>
    <cellStyle name="差_2007年中央财政与河南省财政年终决算结算单_2013省级预算附表 2" xfId="929"/>
    <cellStyle name="20% - 强调文字颜色 3 2 9" xfId="930"/>
    <cellStyle name="40% - 着色 3 2 2" xfId="931"/>
    <cellStyle name="差_行政(燃修费) 2 2" xfId="932"/>
    <cellStyle name="差_2016年中原银行税收基数短收市县负担情况表 3" xfId="933"/>
    <cellStyle name="20% - Accent2 3" xfId="934"/>
    <cellStyle name="20% - 强调文字颜色 2 4" xfId="935"/>
    <cellStyle name="20% - Accent3" xfId="936"/>
    <cellStyle name="差_财力差异计算表(不含非农业区)_2014省级收入及财力12.12（更新后）" xfId="937"/>
    <cellStyle name="20% - 强调文字颜色 3 4" xfId="938"/>
    <cellStyle name="20% - Accent3 3" xfId="939"/>
    <cellStyle name="60% - 强调文字颜色 1 3" xfId="940"/>
    <cellStyle name="20% - 强调文字颜色 1 2 10" xfId="941"/>
    <cellStyle name="20% - 强调文字颜色 3 5" xfId="942"/>
    <cellStyle name="20% - Accent3 4" xfId="943"/>
    <cellStyle name="20% - 强调文字颜色 4 3 2" xfId="944"/>
    <cellStyle name="20% - Accent4 2 2" xfId="945"/>
    <cellStyle name="20% - Accent5" xfId="946"/>
    <cellStyle name="20% - 强调文字颜色 5 3" xfId="947"/>
    <cellStyle name="20% - Accent5 2" xfId="948"/>
    <cellStyle name="Input 12" xfId="949"/>
    <cellStyle name="20% - 强调文字颜色 5 3 2" xfId="950"/>
    <cellStyle name="20% - Accent5 2 2" xfId="951"/>
    <cellStyle name="20% - 强调文字颜色 5 4" xfId="952"/>
    <cellStyle name="20% - Accent5 3" xfId="953"/>
    <cellStyle name="20% - Accent6" xfId="954"/>
    <cellStyle name="60% - 强调文字颜色 6 2 5" xfId="955"/>
    <cellStyle name="差_2006年30云南 2" xfId="956"/>
    <cellStyle name="20% - 强调文字颜色 6 3" xfId="957"/>
    <cellStyle name="20% - Accent6 2" xfId="958"/>
    <cellStyle name="60% - 强调文字颜色 6 2 5 2" xfId="959"/>
    <cellStyle name="差_2006年30云南 2 2" xfId="960"/>
    <cellStyle name="20% - 强调文字颜色 6 3 2" xfId="961"/>
    <cellStyle name="20% - Accent6 2 2" xfId="962"/>
    <cellStyle name="40% - 强调文字颜色 5 2 2" xfId="963"/>
    <cellStyle name="60% - 强调文字颜色 6 2 7" xfId="964"/>
    <cellStyle name="差_2006年30云南 4" xfId="965"/>
    <cellStyle name="差_20111127汇报附表（8张） 3" xfId="966"/>
    <cellStyle name="差_行政(燃修费)_民生政策最低支出需求 2 2" xfId="967"/>
    <cellStyle name="差_行政(燃修费)_不含人员经费系数_2014省级收入12.2（更新后） 2" xfId="968"/>
    <cellStyle name="20% - 强调文字颜色 6 5" xfId="969"/>
    <cellStyle name="20% - Accent6 4" xfId="970"/>
    <cellStyle name="20% - 强调文字颜色 1 2 2 2 2" xfId="971"/>
    <cellStyle name="20% - 强调文字颜色 1 2 2 3" xfId="972"/>
    <cellStyle name="20% - 强调文字颜色 1 2 3 2" xfId="973"/>
    <cellStyle name="差_2008计算资料（8月11日终稿）" xfId="974"/>
    <cellStyle name="20% - 强调文字颜色 1 2 3 2 2" xfId="975"/>
    <cellStyle name="20% - 强调文字颜色 1 2 3 3" xfId="976"/>
    <cellStyle name="20% - 强调文字颜色 1 3 2 2 2" xfId="977"/>
    <cellStyle name="差_Book1_基金汇总 2" xfId="978"/>
    <cellStyle name="差_22湖南_2014省级收入12.2（更新后） 2" xfId="979"/>
    <cellStyle name="差_20 2007年河南结算单_2013省级预算附表 2" xfId="980"/>
    <cellStyle name="20% - 强调文字颜色 1 2 3 4" xfId="981"/>
    <cellStyle name="40% - 强调文字颜色 2 2 9" xfId="982"/>
    <cellStyle name="20% - 强调文字颜色 1 2 4" xfId="983"/>
    <cellStyle name="20% - 强调文字颜色 1 2 4 2" xfId="984"/>
    <cellStyle name="差_2011年预算表格2010.12.9_支出汇总 3" xfId="985"/>
    <cellStyle name="20% - 强调文字颜色 1 2 4 2 2" xfId="986"/>
    <cellStyle name="20% - 强调文字颜色 1 2 4 3" xfId="987"/>
    <cellStyle name="20% - 强调文字颜色 1 2 5" xfId="988"/>
    <cellStyle name="20% - 强调文字颜色 1 2 5 2" xfId="989"/>
    <cellStyle name="20% - 强调文字颜色 1 2 5 3" xfId="990"/>
    <cellStyle name="20% - 强调文字颜色 1 2 6" xfId="991"/>
    <cellStyle name="20% - 强调文字颜色 1 2 6 2" xfId="992"/>
    <cellStyle name="差_河南 缺口县区测算(地方填报白)_财力性转移支付2010年预算参考数 3" xfId="993"/>
    <cellStyle name="差_河南 缺口县区测算(地方填报)_财力性转移支付2010年预算参考数 4" xfId="994"/>
    <cellStyle name="差_2006年水利统计指标统计表_2014省级收入及财力12.12（更新后） 2" xfId="995"/>
    <cellStyle name="20% - 强调文字颜色 1 2 9" xfId="996"/>
    <cellStyle name="20% - 强调文字颜色 1 3 2 2" xfId="997"/>
    <cellStyle name="差_Xl0000335 4" xfId="998"/>
    <cellStyle name="Accent1 - 20% 2 3" xfId="999"/>
    <cellStyle name="20% - 强调文字颜色 1 3 3" xfId="1000"/>
    <cellStyle name="20% - 强调文字颜色 1 3 3 2" xfId="1001"/>
    <cellStyle name="20% - 强调文字颜色 1 3 4" xfId="1002"/>
    <cellStyle name="差_Xl0000336 3" xfId="1003"/>
    <cellStyle name="差_22湖南_省级财力12.12 2" xfId="1004"/>
    <cellStyle name="20% - 强调文字颜色 5 2_3.2017全省支出" xfId="1005"/>
    <cellStyle name="20% - 强调文字颜色 1 4 2" xfId="1006"/>
    <cellStyle name="差_行政公检法测算_财力性转移支付2010年预算参考数 3" xfId="1007"/>
    <cellStyle name="差_2011年预算大表11-26_2017年预算草案（债务） 3" xfId="1008"/>
    <cellStyle name="20% - 强调文字颜色 1 4 2 2" xfId="1009"/>
    <cellStyle name="20% - 着色 1 3" xfId="1010"/>
    <cellStyle name="差_2011年预算表格2010.12.9_附表1-6" xfId="1011"/>
    <cellStyle name="20% - 强调文字颜色 1 4 4" xfId="1012"/>
    <cellStyle name="差_Book1_2013省级预算附表" xfId="1013"/>
    <cellStyle name="20% - 强调文字颜色 3 2 7" xfId="1014"/>
    <cellStyle name="差_Xl0000071_收入汇总" xfId="1015"/>
    <cellStyle name="20% - 强调文字颜色 2 2" xfId="1016"/>
    <cellStyle name="差_Book1_2013省级预算附表 2" xfId="1017"/>
    <cellStyle name="差_2007结算与财力(6.2)_支出汇总 3" xfId="1018"/>
    <cellStyle name="20% - 强调文字颜色 3 2 7 2" xfId="1019"/>
    <cellStyle name="差_行政(燃修费)_不含人员经费系数" xfId="1020"/>
    <cellStyle name="差_Xl0000071_收入汇总 2" xfId="1021"/>
    <cellStyle name="40% - 强调文字颜色 3 2 7" xfId="1022"/>
    <cellStyle name="20% - 强调文字颜色 2 2 2" xfId="1023"/>
    <cellStyle name="差_行政(燃修费)_不含人员经费系数 2" xfId="1024"/>
    <cellStyle name="40% - 强调文字颜色 3 2 7 2" xfId="1025"/>
    <cellStyle name="20% - 强调文字颜色 2 2 2 2" xfId="1026"/>
    <cellStyle name="差_Material reprot In Apr (2) 2 2" xfId="1027"/>
    <cellStyle name="20% - 强调文字颜色 2 6" xfId="1028"/>
    <cellStyle name="差_行政(燃修费)_不含人员经费系数 2 2" xfId="1029"/>
    <cellStyle name="差_30云南 3" xfId="1030"/>
    <cellStyle name="20% - 强调文字颜色 2 2 2 2 2" xfId="1031"/>
    <cellStyle name="40% - Accent4 2" xfId="1032"/>
    <cellStyle name="差_行政(燃修费)_不含人员经费系数 3" xfId="1033"/>
    <cellStyle name="差_2007结算与财力(6.2)" xfId="1034"/>
    <cellStyle name="20% - 强调文字颜色 2 2 2 3" xfId="1035"/>
    <cellStyle name="40% - Accent4 3" xfId="1036"/>
    <cellStyle name="差_2011年预算大表11-26_2017年预算草案（债务） 2 2" xfId="1037"/>
    <cellStyle name="差_国有资本经营预算（2011年报省人大）_2014省级收入12.2（更新后） 2" xfId="1038"/>
    <cellStyle name="差_行政公检法测算_财力性转移支付2010年预算参考数 2 2" xfId="1039"/>
    <cellStyle name="差_行政(燃修费)_不含人员经费系数 4" xfId="1040"/>
    <cellStyle name="Percent 2" xfId="1041"/>
    <cellStyle name="20% - 强调文字颜色 2 2 2 4" xfId="1042"/>
    <cellStyle name="20% - 强调文字颜色 2 2 3 2" xfId="1043"/>
    <cellStyle name="差_2006年水利统计指标统计表" xfId="1044"/>
    <cellStyle name="20% - 强调文字颜色 2 2 3 2 2" xfId="1045"/>
    <cellStyle name="40% - Accent5 2" xfId="1046"/>
    <cellStyle name="差_2011年预算表格2010.12.9" xfId="1047"/>
    <cellStyle name="差_28四川" xfId="1048"/>
    <cellStyle name="差_2012年国有资本经营预算收支总表" xfId="1049"/>
    <cellStyle name="20% - 强调文字颜色 2 2 3 3" xfId="1050"/>
    <cellStyle name="40% - Accent5 3" xfId="1051"/>
    <cellStyle name="差_测算结果汇总" xfId="1052"/>
    <cellStyle name="20% - 强调文字颜色 2 2 3 4" xfId="1053"/>
    <cellStyle name="40% - Accent6 3" xfId="1054"/>
    <cellStyle name="差_20 2007年河南结算单_收入汇总" xfId="1055"/>
    <cellStyle name="差_20河南(财政部2010年县级基本财力测算数据)_省级财力12.12 2" xfId="1056"/>
    <cellStyle name="差_财政供养人员_省级财力12.12 3" xfId="1057"/>
    <cellStyle name="20% - 强调文字颜色 2 2 4 4" xfId="1058"/>
    <cellStyle name="20% - 强调文字颜色 2 2 6" xfId="1059"/>
    <cellStyle name="20% - 强调文字颜色 2 2 6 2" xfId="1060"/>
    <cellStyle name="差_不含人员经费系数" xfId="1061"/>
    <cellStyle name="40% - 强调文字颜色 1 2_3.2017全省支出" xfId="1062"/>
    <cellStyle name="20% - 强调文字颜色 2 2 6 3" xfId="1063"/>
    <cellStyle name="20% - 强调文字颜色 2 2 7" xfId="1064"/>
    <cellStyle name="20% - 强调文字颜色 2 2 7 2" xfId="1065"/>
    <cellStyle name="20% - 强调文字颜色 2 2 8" xfId="1066"/>
    <cellStyle name="20% - 强调文字颜色 2 2_3.2017全省支出" xfId="1067"/>
    <cellStyle name="3_03-17 2 2" xfId="1068"/>
    <cellStyle name="差_行政公检法测算_省级财力12.12 3" xfId="1069"/>
    <cellStyle name="20% - 强调文字颜色 2 3 2 2" xfId="1070"/>
    <cellStyle name="差_2008年财政收支预算草案(1.4)_支出汇总 2 2" xfId="1071"/>
    <cellStyle name="20% - 强调文字颜色 2 3 2 3" xfId="1072"/>
    <cellStyle name="20% - 强调文字颜色 2 3 5" xfId="1073"/>
    <cellStyle name="差_20 2007年河南结算单_2014省级收入及财力12.12（更新后） 2" xfId="1074"/>
    <cellStyle name="20% - 强调文字颜色 2 4 3" xfId="1075"/>
    <cellStyle name="Ç§î» 3" xfId="1076"/>
    <cellStyle name="20% - 强调文字颜色 3 2" xfId="1077"/>
    <cellStyle name="差_20河南_2014省级收入12.2（更新后） 3" xfId="1078"/>
    <cellStyle name="20% - 强调文字颜色 3 2 10" xfId="1079"/>
    <cellStyle name="40% - 强调文字颜色 4 2 7" xfId="1080"/>
    <cellStyle name="20% - 强调文字颜色 3 2 2" xfId="1081"/>
    <cellStyle name="差_2007年结算已定项目对账单 3" xfId="1082"/>
    <cellStyle name="Accent4 8" xfId="1083"/>
    <cellStyle name="40% - 强调文字颜色 4 2 7 2" xfId="1084"/>
    <cellStyle name="20% - 强调文字颜色 3 2 2 2" xfId="1085"/>
    <cellStyle name="差_2007年中央财政与河南省财政年终决算结算单_基金汇总 3" xfId="1086"/>
    <cellStyle name="20% - 强调文字颜色 3 2 2 2 2" xfId="1087"/>
    <cellStyle name="40% - 强调文字颜色 4 2 8" xfId="1088"/>
    <cellStyle name="20% - 强调文字颜色 3 2 3" xfId="1089"/>
    <cellStyle name="Æõ 2 2" xfId="1090"/>
    <cellStyle name="20% - 强调文字颜色 6 2 4 2" xfId="1091"/>
    <cellStyle name="差_30云南_1 3" xfId="1092"/>
    <cellStyle name="Accent5 8" xfId="1093"/>
    <cellStyle name="20% - 强调文字颜色 3 2 3 2" xfId="1094"/>
    <cellStyle name="20% - 强调文字颜色 3 2 3 2 2" xfId="1095"/>
    <cellStyle name="40% - 强调文字颜色 5 2 6 2" xfId="1096"/>
    <cellStyle name="40% - 强调文字颜色 4 2 9" xfId="1097"/>
    <cellStyle name="20% - 强调文字颜色 3 2 4" xfId="1098"/>
    <cellStyle name="Accent6 8" xfId="1099"/>
    <cellStyle name="20% - 强调文字颜色 3 2 4 2" xfId="1100"/>
    <cellStyle name="20% - 强调文字颜色 3 2 4 2 2" xfId="1101"/>
    <cellStyle name="标题 6 2 2" xfId="1102"/>
    <cellStyle name="Accent6 9" xfId="1103"/>
    <cellStyle name="20% - 强调文字颜色 3 2 4 3" xfId="1104"/>
    <cellStyle name="差_20111127汇报附表（8张）_基金汇总" xfId="1105"/>
    <cellStyle name="百_05 3" xfId="1106"/>
    <cellStyle name="20% - 强调文字颜色 3 2 5 2" xfId="1107"/>
    <cellStyle name="差_20111127汇报附表（8张）_基金汇总 2" xfId="1108"/>
    <cellStyle name="20% - 强调文字颜色 3 2 5 2 2" xfId="1109"/>
    <cellStyle name="20% - 强调文字颜色 3 2 5 3" xfId="1110"/>
    <cellStyle name="Accent1 3 2" xfId="1111"/>
    <cellStyle name="差_2009年省对市县转移支付测算表(9.27)_省级财力12.12" xfId="1112"/>
    <cellStyle name="20% - 强调文字颜色 3 2 6" xfId="1113"/>
    <cellStyle name="20% - 强调文字颜色 3 2 6 2" xfId="1114"/>
    <cellStyle name="40% - 强调文字颜色 6 2 2" xfId="1115"/>
    <cellStyle name="20% - 强调文字颜色 3 3 2 2 2" xfId="1116"/>
    <cellStyle name="40% - 强调文字颜色 6 3" xfId="1117"/>
    <cellStyle name="百_NJ18-14 2 2" xfId="1118"/>
    <cellStyle name="百_NJ18-09 2 2" xfId="1119"/>
    <cellStyle name="20% - 强调文字颜色 3 3 2 3" xfId="1120"/>
    <cellStyle name="20% - 强调文字颜色 3 3 3" xfId="1121"/>
    <cellStyle name="20% - 强调文字颜色 4 2 2 2" xfId="1122"/>
    <cellStyle name="20% - 强调文字颜色 3 3 4" xfId="1123"/>
    <cellStyle name="差_表一_2014省级收入及财力12.12（更新后）" xfId="1124"/>
    <cellStyle name="20% - 强调文字颜色 4 2 2 3" xfId="1125"/>
    <cellStyle name="20% - 强调文字颜色 3 3 5" xfId="1126"/>
    <cellStyle name="差_财力差异计算表(不含非农业区)_2014省级收入及财力12.12（更新后） 2" xfId="1127"/>
    <cellStyle name="差_2008年支出核定 4" xfId="1128"/>
    <cellStyle name="20% - 强调文字颜色 3 4 2" xfId="1129"/>
    <cellStyle name="差_2013省级预算附表 3" xfId="1130"/>
    <cellStyle name="20% - 强调文字颜色 4 2 2 2 2" xfId="1131"/>
    <cellStyle name="差_2007年中央财政与河南省财政年终决算结算单" xfId="1132"/>
    <cellStyle name="20% - 强调文字颜色 4 2 2 4" xfId="1133"/>
    <cellStyle name="40% - 强调文字颜色 5 2 8" xfId="1134"/>
    <cellStyle name="20% - 强调文字颜色 4 2 3" xfId="1135"/>
    <cellStyle name="20% - 强调文字颜色 4 2 3 3" xfId="1136"/>
    <cellStyle name="20% - 强调文字颜色 4 2 3 4" xfId="1137"/>
    <cellStyle name="差_11大理 3" xfId="1138"/>
    <cellStyle name="20% - 强调文字颜色 4 2 4 4" xfId="1139"/>
    <cellStyle name="20% - 强调文字颜色 4 2 6" xfId="1140"/>
    <cellStyle name="20% - 强调文字颜色 4 2 7" xfId="1141"/>
    <cellStyle name="20% - 强调文字颜色 4 2 7 2" xfId="1142"/>
    <cellStyle name="20% - 强调文字颜色 4 3 4" xfId="1143"/>
    <cellStyle name="20% - 强调文字颜色 4 3 2 2" xfId="1144"/>
    <cellStyle name="20% - 强调文字颜色 4 3 2 2 2" xfId="1145"/>
    <cellStyle name="20% - 强调文字颜色 4 3 5" xfId="1146"/>
    <cellStyle name="20% - 强调文字颜色 4 3 2 3" xfId="1147"/>
    <cellStyle name="20% - 强调文字颜色 4 3 2 4" xfId="1148"/>
    <cellStyle name="20% - 强调文字颜色 4 3 3" xfId="1149"/>
    <cellStyle name="差_2011年预算大表11-26_收入汇总 3" xfId="1150"/>
    <cellStyle name="20% - 强调文字颜色 4 4 4" xfId="1151"/>
    <cellStyle name="20% - 强调文字颜色 4 3 3 2" xfId="1152"/>
    <cellStyle name="差_2011年预算大表11-26_收入汇总 2" xfId="1153"/>
    <cellStyle name="20% - 强调文字颜色 4 4 3" xfId="1154"/>
    <cellStyle name="百_NJ17-33 2 2" xfId="1155"/>
    <cellStyle name="百_NJ17-28 2 2" xfId="1156"/>
    <cellStyle name="20% - 强调文字颜色 5 2" xfId="1157"/>
    <cellStyle name="40% - 强调文字颜色 6 2 7" xfId="1158"/>
    <cellStyle name="20% - 强调文字颜色 5 2 2" xfId="1159"/>
    <cellStyle name="20% - 强调文字颜色 5 2 2 3" xfId="1160"/>
    <cellStyle name="40% - 着色 1 2 2" xfId="1161"/>
    <cellStyle name="20% - 强调文字颜色 5 2 2 4" xfId="1162"/>
    <cellStyle name="20% - 强调文字颜色 5 2 3" xfId="1163"/>
    <cellStyle name="40% - 强调文字颜色 6 2 8" xfId="1164"/>
    <cellStyle name="20% - 强调文字颜色 5 2 3 2" xfId="1165"/>
    <cellStyle name="百_NJ18-34 3" xfId="1166"/>
    <cellStyle name="差_2007结算与财力(6.2)_收入汇总 3" xfId="1167"/>
    <cellStyle name="20% - 强调文字颜色 5 2 3 2 2" xfId="1168"/>
    <cellStyle name="20% - 强调文字颜色 5 2 3 3" xfId="1169"/>
    <cellStyle name="差_测算结果_财力性转移支付2010年预算参考数" xfId="1170"/>
    <cellStyle name="20% - 强调文字颜色 5 2 3 4" xfId="1171"/>
    <cellStyle name="20% - 强调文字颜色 5 2 4" xfId="1172"/>
    <cellStyle name="40% - 强调文字颜色 6 2 9" xfId="1173"/>
    <cellStyle name="20% - 强调文字颜色 5 2 4 2" xfId="1174"/>
    <cellStyle name="20% - 强调文字颜色 5 2 4 2 2" xfId="1175"/>
    <cellStyle name="20% - 强调文字颜色 5 2 4 3" xfId="1176"/>
    <cellStyle name="20% - 强调文字颜色 5 2 4 4" xfId="1177"/>
    <cellStyle name="20% - 强调文字颜色 5 2 5" xfId="1178"/>
    <cellStyle name="差_不含人员经费系数_2014省级收入及财力12.12（更新后）" xfId="1179"/>
    <cellStyle name="差_测算结果汇总_2014省级收入及财力12.12（更新后） 2" xfId="1180"/>
    <cellStyle name="20% - 强调文字颜色 5 2 5 2" xfId="1181"/>
    <cellStyle name="60% - 强调文字颜色 2 3 2 3" xfId="1182"/>
    <cellStyle name="差_20河南_2014省级收入及财力12.12（更新后） 3" xfId="1183"/>
    <cellStyle name="差_不含人员经费系数_2014省级收入及财力12.12（更新后） 2" xfId="1184"/>
    <cellStyle name="20% - 强调文字颜色 5 2 5 2 2" xfId="1185"/>
    <cellStyle name="20% - 强调文字颜色 5 2 5 3" xfId="1186"/>
    <cellStyle name="差_不含人员经费系数_2014省级收入及财力12.12（更新后） 3" xfId="1187"/>
    <cellStyle name="20% - 强调文字颜色 5 2 5 4" xfId="1188"/>
    <cellStyle name="20% - 强调文字颜色 5 2 6" xfId="1189"/>
    <cellStyle name="40% - 强调文字颜色 2 3 2 2 2" xfId="1190"/>
    <cellStyle name="差_测算结果汇总_2014省级收入及财力12.12（更新后） 3" xfId="1191"/>
    <cellStyle name="20% - 强调文字颜色 5 2 6 2" xfId="1192"/>
    <cellStyle name="60% - 强调文字颜色 4 2 5" xfId="1193"/>
    <cellStyle name="20% - 强调文字颜色 5 2 7" xfId="1194"/>
    <cellStyle name="20% - 强调文字颜色 5 2 9" xfId="1195"/>
    <cellStyle name="差_2012年结余使用 2 2" xfId="1196"/>
    <cellStyle name="20% - 强调文字颜色 5 3 2 2" xfId="1197"/>
    <cellStyle name="60% - 强调文字颜色 6 4" xfId="1198"/>
    <cellStyle name="百分比 3 2 2" xfId="1199"/>
    <cellStyle name="20% - 强调文字颜色 5 3 2 2 2" xfId="1200"/>
    <cellStyle name="20% - 强调文字颜色 5 3 3 2" xfId="1201"/>
    <cellStyle name="20% - 强调文字颜色 5 3 5" xfId="1202"/>
    <cellStyle name="60% - 强调文字颜色 6 2 4" xfId="1203"/>
    <cellStyle name="差_2008结算与财力(最终) 2 2" xfId="1204"/>
    <cellStyle name="20% - 强调文字颜色 6 2" xfId="1205"/>
    <cellStyle name="60% - 强调文字颜色 6 2 4 2" xfId="1206"/>
    <cellStyle name="差_20161017---核定基数定表 3" xfId="1207"/>
    <cellStyle name="20% - 强调文字颜色 6 2 2" xfId="1208"/>
    <cellStyle name="Accent3 19" xfId="1209"/>
    <cellStyle name="Accent6 - 20% 3" xfId="1210"/>
    <cellStyle name="20% - 强调文字颜色 6 2 2 2" xfId="1211"/>
    <cellStyle name="20% - 强调文字颜色 6 2 2 2 2" xfId="1212"/>
    <cellStyle name="20% - 强调文字颜色 6 2 2 3" xfId="1213"/>
    <cellStyle name="20% - 强调文字颜色 6 2 2 4" xfId="1214"/>
    <cellStyle name="60% - 强调文字颜色 6 2 4 3" xfId="1215"/>
    <cellStyle name="差_2_2014省级收入及财力12.12（更新后） 2" xfId="1216"/>
    <cellStyle name="差_20161017---核定基数定表 4" xfId="1217"/>
    <cellStyle name="20% - 强调文字颜色 6 2 3" xfId="1218"/>
    <cellStyle name="Accent6 - 20% 4" xfId="1219"/>
    <cellStyle name="20% - 强调文字颜色 6 2 3 2" xfId="1220"/>
    <cellStyle name="20% - 强调文字颜色 6 2 3 2 2" xfId="1221"/>
    <cellStyle name="差_2008年一般预算支出预计" xfId="1222"/>
    <cellStyle name="20% - 强调文字颜色 6 2 3 3" xfId="1223"/>
    <cellStyle name="3_封面 2" xfId="1224"/>
    <cellStyle name="差_2009年省与市县结算（最终）" xfId="1225"/>
    <cellStyle name="20% - 强调文字颜色 6 2 3 4" xfId="1226"/>
    <cellStyle name="3_封面 3" xfId="1227"/>
    <cellStyle name="差_行政(燃修费)_民生政策最低支出需求_省级财力12.12" xfId="1228"/>
    <cellStyle name="Æõ 2" xfId="1229"/>
    <cellStyle name="20% - 强调文字颜色 6 2 4" xfId="1230"/>
    <cellStyle name="20% - 强调文字颜色 6 2 4 3" xfId="1231"/>
    <cellStyle name="差_30云南_1 4" xfId="1232"/>
    <cellStyle name="20% - 强调文字颜色 6 2 4 4" xfId="1233"/>
    <cellStyle name="Æõ 3" xfId="1234"/>
    <cellStyle name="20% - 强调文字颜色 6 2 5" xfId="1235"/>
    <cellStyle name="20% - 强调文字颜色 6 2 5 2 2" xfId="1236"/>
    <cellStyle name="Accent6 19" xfId="1237"/>
    <cellStyle name="3￡1" xfId="1238"/>
    <cellStyle name="20% - 强调文字颜色 6 2 5 3" xfId="1239"/>
    <cellStyle name="差_2008年财政收支预算草案(1.4)_收入汇总 2 2" xfId="1240"/>
    <cellStyle name="20% - 强调文字颜色 6 2 5 4" xfId="1241"/>
    <cellStyle name="20% - 强调文字颜色 6 2 6" xfId="1242"/>
    <cellStyle name="Accent3 - 40%" xfId="1243"/>
    <cellStyle name="20% - 强调文字颜色 6 2 6 2" xfId="1244"/>
    <cellStyle name="Accent3 - 40% 2" xfId="1245"/>
    <cellStyle name="20% - 强调文字颜色 6 2 6 3" xfId="1246"/>
    <cellStyle name="Accent3 - 40% 3" xfId="1247"/>
    <cellStyle name="差_安徽 缺口县区测算(地方填报)1" xfId="1248"/>
    <cellStyle name="20% - 强调文字颜色 6 2 7" xfId="1249"/>
    <cellStyle name="20% - 强调文字颜色 6 2 8" xfId="1250"/>
    <cellStyle name="20% - 强调文字颜色 6 2 9" xfId="1251"/>
    <cellStyle name="3¡ 2" xfId="1252"/>
    <cellStyle name="20% - 强调文字颜色 6 2_3.2017全省支出" xfId="1253"/>
    <cellStyle name="20% - 强调文字颜色 6 3 2 2" xfId="1254"/>
    <cellStyle name="20% - 强调文字颜色 6 3 2 2 2" xfId="1255"/>
    <cellStyle name="20% - 强调文字颜色 6 3 2 3" xfId="1256"/>
    <cellStyle name="20% - 强调文字颜色 6 3 2 4" xfId="1257"/>
    <cellStyle name="20% - 强调文字颜色 6 3 3" xfId="1258"/>
    <cellStyle name="no dec" xfId="1259"/>
    <cellStyle name="差_530623_2006年县级财政报表附表 2" xfId="1260"/>
    <cellStyle name="20% - 强调文字颜色 6 3 3 2" xfId="1261"/>
    <cellStyle name="no dec 2" xfId="1262"/>
    <cellStyle name="差_530623_2006年县级财政报表附表 2 2" xfId="1263"/>
    <cellStyle name="20% - 强调文字颜色 6 3 4" xfId="1264"/>
    <cellStyle name="差_530623_2006年县级财政报表附表 3" xfId="1265"/>
    <cellStyle name="20% - 着色 1" xfId="1266"/>
    <cellStyle name="20% - 着色 1 4" xfId="1267"/>
    <cellStyle name="20% - 着色 2" xfId="1268"/>
    <cellStyle name="60% - 强调文字颜色 4 3" xfId="1269"/>
    <cellStyle name="20% - 着色 2 2 2" xfId="1270"/>
    <cellStyle name="20% - 着色 2 3" xfId="1271"/>
    <cellStyle name="差_5334_2006年迪庆县级财政报表附表" xfId="1272"/>
    <cellStyle name="20% - 着色 2 4" xfId="1273"/>
    <cellStyle name="20% - 着色 3" xfId="1274"/>
    <cellStyle name="20% - 着色 3 2" xfId="1275"/>
    <cellStyle name="差_行政公检法测算_不含人员经费系数_财力性转移支付2010年预算参考数" xfId="1276"/>
    <cellStyle name="20% - 着色 3 2 2" xfId="1277"/>
    <cellStyle name="差_行政公检法测算_不含人员经费系数_财力性转移支付2010年预算参考数 2" xfId="1278"/>
    <cellStyle name="20% - 着色 3 3" xfId="1279"/>
    <cellStyle name="20% - 着色 3 4" xfId="1280"/>
    <cellStyle name="差_2011年预算表格2010.12.9_2013省级预算附表 2" xfId="1281"/>
    <cellStyle name="20% - 着色 4" xfId="1282"/>
    <cellStyle name="20% - 着色 4 2" xfId="1283"/>
    <cellStyle name="Currency1" xfId="1284"/>
    <cellStyle name="20% - 着色 4 2 2" xfId="1285"/>
    <cellStyle name="差_行政（人员） 3" xfId="1286"/>
    <cellStyle name="20% - 着色 4 3" xfId="1287"/>
    <cellStyle name="20% - 着色 4 4" xfId="1288"/>
    <cellStyle name="20% - 着色 5" xfId="1289"/>
    <cellStyle name="3" xfId="1290"/>
    <cellStyle name="百_NJ17-18 2 2" xfId="1291"/>
    <cellStyle name="百_NJ17-23 2 2" xfId="1292"/>
    <cellStyle name="差_2010年收入预测表（20091218)） 2 2" xfId="1293"/>
    <cellStyle name="20% - 着色 5 2" xfId="1294"/>
    <cellStyle name="3 2" xfId="1295"/>
    <cellStyle name="20% - 着色 5 2 2" xfId="1296"/>
    <cellStyle name="3 2 2" xfId="1297"/>
    <cellStyle name="20% - 着色 5 3" xfId="1298"/>
    <cellStyle name="3 3" xfId="1299"/>
    <cellStyle name="差_22湖南_财力性转移支付2010年预算参考数" xfId="1300"/>
    <cellStyle name="20% - 着色 5 4" xfId="1301"/>
    <cellStyle name="3￡ 2 2" xfId="1302"/>
    <cellStyle name="百_封面" xfId="1303"/>
    <cellStyle name="20% - 着色 6" xfId="1304"/>
    <cellStyle name="差_410927000_台前县_2014省级收入12.2（更新后） 2" xfId="1305"/>
    <cellStyle name="20% - 着色 6 2" xfId="1306"/>
    <cellStyle name="20% - 着色 6 2 2" xfId="1307"/>
    <cellStyle name="20% - 着色 6 3" xfId="1308"/>
    <cellStyle name="20% - 着色 6 4" xfId="1309"/>
    <cellStyle name="差_不含人员经费系数 2" xfId="1310"/>
    <cellStyle name="3?" xfId="1311"/>
    <cellStyle name="差_2007年收支情况及2008年收支预计表(汇总表)" xfId="1312"/>
    <cellStyle name="3? 2" xfId="1313"/>
    <cellStyle name="差_2007年收支情况及2008年收支预计表(汇总表) 2" xfId="1314"/>
    <cellStyle name="差_2007年中央财政与河南省财政年终决算结算单_2014省级收入12.2（更新后）" xfId="1315"/>
    <cellStyle name="3? 2 2" xfId="1316"/>
    <cellStyle name="差_2007年收支情况及2008年收支预计表(汇总表) 2 2" xfId="1317"/>
    <cellStyle name="差_2007年中央财政与河南省财政年终决算结算单_2014省级收入12.2（更新后） 2" xfId="1318"/>
    <cellStyle name="3? 3" xfId="1319"/>
    <cellStyle name="差_2007年收支情况及2008年收支预计表(汇总表) 3" xfId="1320"/>
    <cellStyle name="差_Xl0000336 2 2" xfId="1321"/>
    <cellStyle name="40% - 强调文字颜色 1 4 2" xfId="1322"/>
    <cellStyle name="差_1_财力性转移支付2010年预算参考数" xfId="1323"/>
    <cellStyle name="3?ê 2" xfId="1324"/>
    <cellStyle name="差_城建部门 5" xfId="1325"/>
    <cellStyle name="40% - 强调文字颜色 1 4 2 2" xfId="1326"/>
    <cellStyle name="差_1_财力性转移支付2010年预算参考数 2" xfId="1327"/>
    <cellStyle name="3?ê 2 2" xfId="1328"/>
    <cellStyle name="40% - 强调文字颜色 1 4 3" xfId="1329"/>
    <cellStyle name="3?ê 3" xfId="1330"/>
    <cellStyle name="3_04-19" xfId="1331"/>
    <cellStyle name="40% - 强调文字颜色 5 3 2" xfId="1332"/>
    <cellStyle name="3_04-19 2" xfId="1333"/>
    <cellStyle name="40% - 强调文字颜色 5 3 2 2" xfId="1334"/>
    <cellStyle name="3_04-19 2 2" xfId="1335"/>
    <cellStyle name="40% - 强调文字颜色 5 3 2 2 2" xfId="1336"/>
    <cellStyle name="3_04-19 3" xfId="1337"/>
    <cellStyle name="40% - 强调文字颜色 5 3 2 3" xfId="1338"/>
    <cellStyle name="Explanatory Text" xfId="1339"/>
    <cellStyle name="3_05" xfId="1340"/>
    <cellStyle name="3_05 2" xfId="1341"/>
    <cellStyle name="3_05 2 2" xfId="1342"/>
    <cellStyle name="3_05 3" xfId="1343"/>
    <cellStyle name="3_2005-18" xfId="1344"/>
    <cellStyle name="3_2005-18 2" xfId="1345"/>
    <cellStyle name="3_2005-18 2 2" xfId="1346"/>
    <cellStyle name="3_2005-19" xfId="1347"/>
    <cellStyle name="3_2005-19 2" xfId="1348"/>
    <cellStyle name="差_测算结果" xfId="1349"/>
    <cellStyle name="3_2005-19 2 2" xfId="1350"/>
    <cellStyle name="40% - 着色 4 4" xfId="1351"/>
    <cellStyle name="差_测算结果 2" xfId="1352"/>
    <cellStyle name="3_2005-19 3" xfId="1353"/>
    <cellStyle name="Accent5 - 20%" xfId="1354"/>
    <cellStyle name="3_封面" xfId="1355"/>
    <cellStyle name="差_分县成本差异系数_民生政策最低支出需求_省级财力12.12 3" xfId="1356"/>
    <cellStyle name="3_封面 2 2" xfId="1357"/>
    <cellStyle name="差_2009年省与市县结算（最终） 2" xfId="1358"/>
    <cellStyle name="3¡" xfId="1359"/>
    <cellStyle name="3¡ 2 2" xfId="1360"/>
    <cellStyle name="³£" xfId="1361"/>
    <cellStyle name="差_分县成本差异系数_2014省级收入12.2（更新后） 2" xfId="1362"/>
    <cellStyle name="3￡ 2" xfId="1363"/>
    <cellStyle name="40% - Accent4 4" xfId="1364"/>
    <cellStyle name="差_国有资本经营预算（2011年报省人大）_2014省级收入12.2（更新后） 3" xfId="1365"/>
    <cellStyle name="³£ 2" xfId="1366"/>
    <cellStyle name="Percent 3" xfId="1367"/>
    <cellStyle name="³£ 2 2" xfId="1368"/>
    <cellStyle name="Percent 3 2" xfId="1369"/>
    <cellStyle name="3￡ 3" xfId="1370"/>
    <cellStyle name="Calc Currency (0)" xfId="1371"/>
    <cellStyle name="百_NJ09-04 2 2" xfId="1372"/>
    <cellStyle name="差_财政厅编制用表（2011年报省人大）_基金汇总" xfId="1373"/>
    <cellStyle name="60% - 强调文字颜色 1 2 3 2" xfId="1374"/>
    <cellStyle name="差_2007年一般预算支出剔除_2014省级收入及财力12.12（更新后）" xfId="1375"/>
    <cellStyle name="差_2011年全省及省级预计2011-12-12 2 2" xfId="1376"/>
    <cellStyle name="³£ 3" xfId="1377"/>
    <cellStyle name="Percent 4" xfId="1378"/>
    <cellStyle name="3￡ 3 2" xfId="1379"/>
    <cellStyle name="60% - 强调文字颜色 1 2 5" xfId="1380"/>
    <cellStyle name="差_2010省级行政性收费专项收入批复 3" xfId="1381"/>
    <cellStyle name="差_2011年全省及省级预计2011-12-12 4" xfId="1382"/>
    <cellStyle name="差_财政厅编制用表（2011年报省人大）_基金汇总 2" xfId="1383"/>
    <cellStyle name="³£ 3 2" xfId="1384"/>
    <cellStyle name="Percent 4 2" xfId="1385"/>
    <cellStyle name="60% - 强调文字颜色 1 2 3 3" xfId="1386"/>
    <cellStyle name="³£ 4" xfId="1387"/>
    <cellStyle name="Percent 5" xfId="1388"/>
    <cellStyle name="40% - 着色 3" xfId="1389"/>
    <cellStyle name="3￡1 2" xfId="1390"/>
    <cellStyle name="差_行政(燃修费)" xfId="1391"/>
    <cellStyle name="40% - 着色 3 2" xfId="1392"/>
    <cellStyle name="3￡1 2 2" xfId="1393"/>
    <cellStyle name="差_行政(燃修费) 2" xfId="1394"/>
    <cellStyle name="40% - 着色 4" xfId="1395"/>
    <cellStyle name="3￡1 3" xfId="1396"/>
    <cellStyle name="³£¹æ" xfId="1397"/>
    <cellStyle name="差 3 2 2" xfId="1398"/>
    <cellStyle name="差_财政供养人员_2014省级收入12.2（更新后）" xfId="1399"/>
    <cellStyle name="³£¹æ 2" xfId="1400"/>
    <cellStyle name="差_财政供养人员_2014省级收入12.2（更新后） 2" xfId="1401"/>
    <cellStyle name="³£¹æ 2 2" xfId="1402"/>
    <cellStyle name="³£¹æ 3" xfId="1403"/>
    <cellStyle name="差_14安徽" xfId="1404"/>
    <cellStyle name="差_财政供养人员_2014省级收入12.2（更新后） 3" xfId="1405"/>
    <cellStyle name="40% - Accent1" xfId="1406"/>
    <cellStyle name="差_2008年财政收支预算草案(1.4)_基金汇总" xfId="1407"/>
    <cellStyle name="40% - 强调文字颜色 3 2 4 3" xfId="1408"/>
    <cellStyle name="40% - Accent1 2" xfId="1409"/>
    <cellStyle name="差_2008年财政收支预算草案(1.4)_基金汇总 2" xfId="1410"/>
    <cellStyle name="40% - Accent1 2 2" xfId="1411"/>
    <cellStyle name="差_2008年财政收支预算草案(1.4)_基金汇总 2 2" xfId="1412"/>
    <cellStyle name="差_27重庆 4" xfId="1413"/>
    <cellStyle name="40% - 强调文字颜色 3 2 4 4" xfId="1414"/>
    <cellStyle name="40% - Accent1 3" xfId="1415"/>
    <cellStyle name="差_2008年财政收支预算草案(1.4)_基金汇总 3" xfId="1416"/>
    <cellStyle name="40% - Accent2" xfId="1417"/>
    <cellStyle name="差_不含人员经费系数_财力性转移支付2010年预算参考数" xfId="1418"/>
    <cellStyle name="40% - 强调文字颜色 3 2 5 3" xfId="1419"/>
    <cellStyle name="40% - Accent2 2" xfId="1420"/>
    <cellStyle name="差_不含人员经费系数_财力性转移支付2010年预算参考数 2" xfId="1421"/>
    <cellStyle name="40% - Accent2 2 2" xfId="1422"/>
    <cellStyle name="差_不含人员经费系数_财力性转移支付2010年预算参考数 2 2" xfId="1423"/>
    <cellStyle name="40% - 强调文字颜色 3 2 5 4" xfId="1424"/>
    <cellStyle name="40% - Accent2 3" xfId="1425"/>
    <cellStyle name="差_不含人员经费系数_财力性转移支付2010年预算参考数 3" xfId="1426"/>
    <cellStyle name="40% - Accent2 4" xfId="1427"/>
    <cellStyle name="差_1110洱源县_财力性转移支付2010年预算参考数 2" xfId="1428"/>
    <cellStyle name="差_不含人员经费系数_财力性转移支付2010年预算参考数 4" xfId="1429"/>
    <cellStyle name="40% - Accent3" xfId="1430"/>
    <cellStyle name="标题 1 3_1.3日 2017年预算草案 - 副本" xfId="1431"/>
    <cellStyle name="40% - Accent3 4" xfId="1432"/>
    <cellStyle name="40% - Accent4" xfId="1433"/>
    <cellStyle name="Normal - Style1" xfId="1434"/>
    <cellStyle name="40% - Accent4 2 2" xfId="1435"/>
    <cellStyle name="40% - Accent5" xfId="1436"/>
    <cellStyle name="百_NJ18-19 2 2" xfId="1437"/>
    <cellStyle name="40% - Accent5 2 2" xfId="1438"/>
    <cellStyle name="差_2011年预算表格2010.12.9 2" xfId="1439"/>
    <cellStyle name="差_28四川 2" xfId="1440"/>
    <cellStyle name="差_复件 2012年地方财政公共预算分级平衡情况表 3" xfId="1441"/>
    <cellStyle name="40% - Accent5 4" xfId="1442"/>
    <cellStyle name="40% - Accent6" xfId="1443"/>
    <cellStyle name="差_财政供养人员_省级财力12.12" xfId="1444"/>
    <cellStyle name="Ç§î»·ö¸ 2" xfId="1445"/>
    <cellStyle name="40% - Accent6 2 2" xfId="1446"/>
    <cellStyle name="40% - Accent6 4" xfId="1447"/>
    <cellStyle name="差_2007结算与财力(6.2) 2 2" xfId="1448"/>
    <cellStyle name="差_2016年财政专项清理表" xfId="1449"/>
    <cellStyle name="差_20河南(财政部2010年县级基本财力测算数据)_省级财力12.12 3" xfId="1450"/>
    <cellStyle name="40% - 强调文字颜色 4 3 2 2" xfId="1451"/>
    <cellStyle name="差_2006年27重庆_2014省级收入及财力12.12（更新后） 2" xfId="1452"/>
    <cellStyle name="40% - 强调文字颜色 1 2" xfId="1453"/>
    <cellStyle name="差_12滨州 2 2" xfId="1454"/>
    <cellStyle name="40% - 强调文字颜色 1 2 10" xfId="1455"/>
    <cellStyle name="40% - 强调文字颜色 4 3 2 2 2" xfId="1456"/>
    <cellStyle name="40% - 强调文字颜色 1 2 2" xfId="1457"/>
    <cellStyle name="60% - 强调文字颜色 2 2 7" xfId="1458"/>
    <cellStyle name="百_NJ18-01" xfId="1459"/>
    <cellStyle name="40% - 强调文字颜色 1 2 2 2" xfId="1460"/>
    <cellStyle name="百_NJ18-01 2" xfId="1461"/>
    <cellStyle name="差_财政厅编制用表（2011年报省人大）_2013省级预算附表 3" xfId="1462"/>
    <cellStyle name="40% - 强调文字颜色 1 2 2 2 2" xfId="1463"/>
    <cellStyle name="百_NJ18-01 2 2" xfId="1464"/>
    <cellStyle name="40% - 强调文字颜色 1 2 3" xfId="1465"/>
    <cellStyle name="60% - 强调文字颜色 2 2 8" xfId="1466"/>
    <cellStyle name="百_NJ18-02" xfId="1467"/>
    <cellStyle name="40% - 强调文字颜色 1 2 3 2" xfId="1468"/>
    <cellStyle name="百_NJ18-02 2" xfId="1469"/>
    <cellStyle name="40% - 强调文字颜色 1 2 3 2 2" xfId="1470"/>
    <cellStyle name="百_NJ18-02 2 2" xfId="1471"/>
    <cellStyle name="40% - 强调文字颜色 1 2 3 3" xfId="1472"/>
    <cellStyle name="百_NJ18-02 3" xfId="1473"/>
    <cellStyle name="40% - 强调文字颜色 1 2 3 4" xfId="1474"/>
    <cellStyle name="差_2011年预算表格2010.12.9_省级财力12.12 2" xfId="1475"/>
    <cellStyle name="差_28四川_省级财力12.12 2" xfId="1476"/>
    <cellStyle name="40% - 强调文字颜色 1 2 4" xfId="1477"/>
    <cellStyle name="百_NJ18-03" xfId="1478"/>
    <cellStyle name="60% - 着色 2" xfId="1479"/>
    <cellStyle name="差_分县成本差异系数_不含人员经费系数_2014省级收入12.2（更新后）" xfId="1480"/>
    <cellStyle name="40% - 强调文字颜色 1 2 4 2" xfId="1481"/>
    <cellStyle name="百_NJ18-03 2" xfId="1482"/>
    <cellStyle name="60% - 着色 2 2" xfId="1483"/>
    <cellStyle name="差_分县成本差异系数_不含人员经费系数_2014省级收入12.2（更新后） 2" xfId="1484"/>
    <cellStyle name="差_行政公检法测算_县市旗测算-新科目（含人口规模效应）_财力性转移支付2010年预算参考数 4" xfId="1485"/>
    <cellStyle name="40% - 强调文字颜色 1 2 4 2 2" xfId="1486"/>
    <cellStyle name="百_NJ18-03 2 2" xfId="1487"/>
    <cellStyle name="差_2011年预算表格2010.12.9_2014省级收入12.2（更新后）" xfId="1488"/>
    <cellStyle name="差_28四川_2014省级收入12.2（更新后）" xfId="1489"/>
    <cellStyle name="60% - 着色 3" xfId="1490"/>
    <cellStyle name="差_09黑龙江_省级财力12.12 2" xfId="1491"/>
    <cellStyle name="差_测算总表_2014省级收入12.2（更新后）" xfId="1492"/>
    <cellStyle name="40% - 强调文字颜色 1 2 4 3" xfId="1493"/>
    <cellStyle name="百_NJ18-03 3" xfId="1494"/>
    <cellStyle name="40% - 强调文字颜色 1 2 5" xfId="1495"/>
    <cellStyle name="百_NJ18-04" xfId="1496"/>
    <cellStyle name="40% - 强调文字颜色 1 2 5 2" xfId="1497"/>
    <cellStyle name="百_NJ18-04 2" xfId="1498"/>
    <cellStyle name="差_2010省级行政性收费专项收入批复_基金汇总 3" xfId="1499"/>
    <cellStyle name="40% - 强调文字颜色 1 2 5 2 2" xfId="1500"/>
    <cellStyle name="百_NJ18-04 2 2" xfId="1501"/>
    <cellStyle name="40% - 强调文字颜色 1 2 5 3" xfId="1502"/>
    <cellStyle name="百_NJ18-04 3" xfId="1503"/>
    <cellStyle name="40% - 强调文字颜色 1 2 5 4" xfId="1504"/>
    <cellStyle name="标题 2 2" xfId="1505"/>
    <cellStyle name="差_2009年结算（最终）_基金汇总" xfId="1506"/>
    <cellStyle name="40% - 强调文字颜色 1 2 6" xfId="1507"/>
    <cellStyle name="百_NJ18-05" xfId="1508"/>
    <cellStyle name="百_NJ18-10" xfId="1509"/>
    <cellStyle name="差_11大理_省级财力12.12" xfId="1510"/>
    <cellStyle name="40% - 强调文字颜色 1 2 6 2" xfId="1511"/>
    <cellStyle name="百_NJ18-05 2" xfId="1512"/>
    <cellStyle name="百_NJ18-10 2" xfId="1513"/>
    <cellStyle name="差_11大理_省级财力12.12 2" xfId="1514"/>
    <cellStyle name="40% - 强调文字颜色 1 2 6 3" xfId="1515"/>
    <cellStyle name="百_NJ18-05 3" xfId="1516"/>
    <cellStyle name="百_NJ18-10 3" xfId="1517"/>
    <cellStyle name="差_11大理_省级财力12.12 3" xfId="1518"/>
    <cellStyle name="40% - 强调文字颜色 1 2 7" xfId="1519"/>
    <cellStyle name="百_NJ18-06" xfId="1520"/>
    <cellStyle name="百_NJ18-11" xfId="1521"/>
    <cellStyle name="差_2008年预计支出与2007年对比 2 2" xfId="1522"/>
    <cellStyle name="40% - 强调文字颜色 1 2 7 2" xfId="1523"/>
    <cellStyle name="百_NJ18-06 2" xfId="1524"/>
    <cellStyle name="百_NJ18-11 2" xfId="1525"/>
    <cellStyle name="40% - 强调文字颜色 1 2 8" xfId="1526"/>
    <cellStyle name="百_NJ18-07" xfId="1527"/>
    <cellStyle name="百_NJ18-12" xfId="1528"/>
    <cellStyle name="40% - 强调文字颜色 1 2 9" xfId="1529"/>
    <cellStyle name="Currency [0]" xfId="1530"/>
    <cellStyle name="百_NJ18-08" xfId="1531"/>
    <cellStyle name="百_NJ18-13" xfId="1532"/>
    <cellStyle name="40% - 强调文字颜色 4 3 2 3" xfId="1533"/>
    <cellStyle name="差_2006年27重庆_2014省级收入及财力12.12（更新后） 3" xfId="1534"/>
    <cellStyle name="差_行政(燃修费)_财力性转移支付2010年预算参考数 2 2" xfId="1535"/>
    <cellStyle name="40% - 强调文字颜色 1 3" xfId="1536"/>
    <cellStyle name="40% - 强调文字颜色 1 3 2" xfId="1537"/>
    <cellStyle name="Accent6 10" xfId="1538"/>
    <cellStyle name="40% - 强调文字颜色 1 3 2 3" xfId="1539"/>
    <cellStyle name="40% - 强调文字颜色 1 3 2 4" xfId="1540"/>
    <cellStyle name="40% - 强调文字颜色 1 3 3" xfId="1541"/>
    <cellStyle name="Accent6 11" xfId="1542"/>
    <cellStyle name="40% - 强调文字颜色 1 3 3 2" xfId="1543"/>
    <cellStyle name="40% - 强调文字颜色 1 3 4" xfId="1544"/>
    <cellStyle name="Accent6 12" xfId="1545"/>
    <cellStyle name="40% - 强调文字颜色 6 2 10" xfId="1546"/>
    <cellStyle name="差_国有资本经营预算（2011年报省人大）_2013省级预算附表 2" xfId="1547"/>
    <cellStyle name="40% - 强调文字颜色 1 4 4" xfId="1548"/>
    <cellStyle name="差_2007一般预算支出口径剔除表_2014省级收入12.2（更新后）" xfId="1549"/>
    <cellStyle name="40% - 强调文字颜色 1 5" xfId="1550"/>
    <cellStyle name="差_2011年预算表格2010.12.9_支出汇总" xfId="1551"/>
    <cellStyle name="40% - 强调文字颜色 1 6" xfId="1552"/>
    <cellStyle name="百_NJ18-27 2" xfId="1553"/>
    <cellStyle name="百_NJ18-32 2" xfId="1554"/>
    <cellStyle name="40% - 强调文字颜色 4 3 3 2" xfId="1555"/>
    <cellStyle name="40% - 强调文字颜色 2 2" xfId="1556"/>
    <cellStyle name="40% - 强调文字颜色 2 2 2" xfId="1557"/>
    <cellStyle name="60% - 强调文字颜色 3 2 7" xfId="1558"/>
    <cellStyle name="40% - 强调文字颜色 2 2 2 2" xfId="1559"/>
    <cellStyle name="40% - 强调文字颜色 2 2 2 2 2" xfId="1560"/>
    <cellStyle name="60% - 强调文字颜色 5 2" xfId="1561"/>
    <cellStyle name="40% - 强调文字颜色 2 2 2 3" xfId="1562"/>
    <cellStyle name="60% - 强调文字颜色 5 3" xfId="1563"/>
    <cellStyle name="差_05潍坊" xfId="1564"/>
    <cellStyle name="40% - 强调文字颜色 2 2 2 4" xfId="1565"/>
    <cellStyle name="差_5334_2006年迪庆县级财政报表附表 2" xfId="1566"/>
    <cellStyle name="40% - 强调文字颜色 2 2 3" xfId="1567"/>
    <cellStyle name="60% - 强调文字颜色 3 2 8" xfId="1568"/>
    <cellStyle name="差_Xl0000068_2017年预算草案（债务） 2" xfId="1569"/>
    <cellStyle name="40% - 强调文字颜色 2 2 3 2" xfId="1570"/>
    <cellStyle name="60% - 强调文字颜色 6 2" xfId="1571"/>
    <cellStyle name="40% - 强调文字颜色 2 2 3 3" xfId="1572"/>
    <cellStyle name="60% - 强调文字颜色 6 3" xfId="1573"/>
    <cellStyle name="40% - 强调文字颜色 2 2 3 4" xfId="1574"/>
    <cellStyle name="40% - 强调文字颜色 2 2 4" xfId="1575"/>
    <cellStyle name="差_Xl0000068_2017年预算草案（债务） 3" xfId="1576"/>
    <cellStyle name="40% - 强调文字颜色 2 2 4 2" xfId="1577"/>
    <cellStyle name="百_NJ18-19" xfId="1578"/>
    <cellStyle name="40% - 强调文字颜色 2 2 4 3" xfId="1579"/>
    <cellStyle name="差_河南省----2009-05-21（补充数据）" xfId="1580"/>
    <cellStyle name="40% - 强调文字颜色 2 2 4 4" xfId="1581"/>
    <cellStyle name="40% - 强调文字颜色 2 2 5" xfId="1582"/>
    <cellStyle name="40% - 强调文字颜色 2 2 5 2" xfId="1583"/>
    <cellStyle name="40% - 强调文字颜色 2 2 5 2 2" xfId="1584"/>
    <cellStyle name="40% - 强调文字颜色 2 2 5 3" xfId="1585"/>
    <cellStyle name="40% - 强调文字颜色 2 2 5 4" xfId="1586"/>
    <cellStyle name="40% - 强调文字颜色 2 2 6" xfId="1587"/>
    <cellStyle name="40% - 强调文字颜色 2 2 6 2" xfId="1588"/>
    <cellStyle name="40% - 强调文字颜色 2 2 6 3" xfId="1589"/>
    <cellStyle name="40% - 强调文字颜色 2 3" xfId="1590"/>
    <cellStyle name="40% - 强调文字颜色 2 3 2" xfId="1591"/>
    <cellStyle name="40% - 强调文字颜色 2 3 2 2" xfId="1592"/>
    <cellStyle name="40% - 强调文字颜色 2 3 2 3" xfId="1593"/>
    <cellStyle name="差_表一_省级财力12.12" xfId="1594"/>
    <cellStyle name="40% - 强调文字颜色 2 3 2 4" xfId="1595"/>
    <cellStyle name="40% - 强调文字颜色 2 3 3" xfId="1596"/>
    <cellStyle name="40% - 强调文字颜色 2 3 3 2" xfId="1597"/>
    <cellStyle name="40% - 强调文字颜色 2 4" xfId="1598"/>
    <cellStyle name="40% - 强调文字颜色 2 5" xfId="1599"/>
    <cellStyle name="差_复件 复件 2010年预算表格－2010-03-26-（含表间 公式）" xfId="1600"/>
    <cellStyle name="40% - 强调文字颜色 3 2" xfId="1601"/>
    <cellStyle name="差_测算结果_2014省级收入及财力12.12（更新后） 3" xfId="1602"/>
    <cellStyle name="40% - 强调文字颜色 3 2 10" xfId="1603"/>
    <cellStyle name="差_行政(燃修费)_财力性转移支付2010年预算参考数 2" xfId="1604"/>
    <cellStyle name="40% - 强调文字颜色 3 2 2" xfId="1605"/>
    <cellStyle name="60% - 强调文字颜色 4 2 7" xfId="1606"/>
    <cellStyle name="40% - 强调文字颜色 3 2 4" xfId="1607"/>
    <cellStyle name="差_测算总表_2014省级收入及财力12.12（更新后） 3" xfId="1608"/>
    <cellStyle name="差_成本差异系数（含人口规模）_财力性转移支付2010年预算参考数 2" xfId="1609"/>
    <cellStyle name="40% - 强调文字颜色 3 2 2 2" xfId="1610"/>
    <cellStyle name="差_1604月报 3" xfId="1611"/>
    <cellStyle name="40% - 强调文字颜色 3 2 4 2" xfId="1612"/>
    <cellStyle name="差_成本差异系数（含人口规模）_财力性转移支付2010年预算参考数 2 2" xfId="1613"/>
    <cellStyle name="40% - 强调文字颜色 3 2 2 2 2" xfId="1614"/>
    <cellStyle name="40% - 强调文字颜色 3 4 4" xfId="1615"/>
    <cellStyle name="40% - 强调文字颜色 3 2 5" xfId="1616"/>
    <cellStyle name="差_成本差异系数（含人口规模）_财力性转移支付2010年预算参考数 3" xfId="1617"/>
    <cellStyle name="40% - 强调文字颜色 3 2 2 3" xfId="1618"/>
    <cellStyle name="差_1604月报 4" xfId="1619"/>
    <cellStyle name="40% - 强调文字颜色 3 2 6" xfId="1620"/>
    <cellStyle name="差_成本差异系数（含人口规模）_财力性转移支付2010年预算参考数 4" xfId="1621"/>
    <cellStyle name="40% - 强调文字颜色 3 2 2 4" xfId="1622"/>
    <cellStyle name="40% - 强调文字颜色 3 2 3 4" xfId="1623"/>
    <cellStyle name="差_2006年22湖南_2014省级收入及财力12.12（更新后） 2" xfId="1624"/>
    <cellStyle name="差_2008计算资料（8月11日终稿） 2 2" xfId="1625"/>
    <cellStyle name="差_Xl0000068 4" xfId="1626"/>
    <cellStyle name="40% - 强调文字颜色 3 2 4 2 2" xfId="1627"/>
    <cellStyle name="差_行政（人员）_民生政策最低支出需求_财力性转移支付2010年预算参考数" xfId="1628"/>
    <cellStyle name="40% - 强调文字颜色 3 2 5 2" xfId="1629"/>
    <cellStyle name="差_2009年财力测算情况11.19_收入汇总" xfId="1630"/>
    <cellStyle name="40% - 强调文字颜色 3 2 5 2 2" xfId="1631"/>
    <cellStyle name="40% - 强调文字颜色 6 4 4" xfId="1632"/>
    <cellStyle name="差_2009年财力测算情况11.19_收入汇总 2" xfId="1633"/>
    <cellStyle name="40% - 强调文字颜色 3 2 6 2" xfId="1634"/>
    <cellStyle name="差_2006年水利统计指标统计表_财力性转移支付2010年预算参考数 4" xfId="1635"/>
    <cellStyle name="40% - 强调文字颜色 3 2_3.2017全省支出" xfId="1636"/>
    <cellStyle name="差_2007年结算已定项目对账单_支出汇总 3" xfId="1637"/>
    <cellStyle name="差_2016年预算表格（公式） 3" xfId="1638"/>
    <cellStyle name="差_表一_2014省级收入12.2（更新后）" xfId="1639"/>
    <cellStyle name="40% - 强调文字颜色 3 3" xfId="1640"/>
    <cellStyle name="40% - 强调文字颜色 3 3 2" xfId="1641"/>
    <cellStyle name="40% - 强调文字颜色 4 2 4" xfId="1642"/>
    <cellStyle name="差_河南 缺口县区测算(地方填报白) 3" xfId="1643"/>
    <cellStyle name="40% - 强调文字颜色 3 3 2 2" xfId="1644"/>
    <cellStyle name="40% - 强调文字颜色 4 2 4 2" xfId="1645"/>
    <cellStyle name="Accent1 8" xfId="1646"/>
    <cellStyle name="差_2009年省对市县转移支付测算表(9.27)_2014省级收入12.2（更新后）" xfId="1647"/>
    <cellStyle name="40% - 强调文字颜色 3 3 2 2 2" xfId="1648"/>
    <cellStyle name="40% - 强调文字颜色 4 2 5" xfId="1649"/>
    <cellStyle name="差_3.2017全省支出" xfId="1650"/>
    <cellStyle name="差_河南 缺口县区测算(地方填报白) 4" xfId="1651"/>
    <cellStyle name="40% - 强调文字颜色 3 3 2 3" xfId="1652"/>
    <cellStyle name="40% - 强调文字颜色 3 3 3" xfId="1653"/>
    <cellStyle name="40% - 强调文字颜色 3 4" xfId="1654"/>
    <cellStyle name="40% - 强调文字颜色 3 4 2" xfId="1655"/>
    <cellStyle name="40% - 强调文字颜色 5 2 4" xfId="1656"/>
    <cellStyle name="差_2_2014省级收入12.2（更新后）" xfId="1657"/>
    <cellStyle name="40% - 强调文字颜色 3 4 2 2" xfId="1658"/>
    <cellStyle name="40% - 强调文字颜色 3 4 3" xfId="1659"/>
    <cellStyle name="差_0605石屏县" xfId="1660"/>
    <cellStyle name="40% - 强调文字颜色 3 5" xfId="1661"/>
    <cellStyle name="40% - 强调文字颜色 3 6" xfId="1662"/>
    <cellStyle name="百_NJ18-34 2" xfId="1663"/>
    <cellStyle name="差_2007结算与财力(6.2)_收入汇总 2" xfId="1664"/>
    <cellStyle name="40% - 强调文字颜色 4 2" xfId="1665"/>
    <cellStyle name="40% - 强调文字颜色 4 2 10" xfId="1666"/>
    <cellStyle name="差_2010省级行政性收费专项收入批复" xfId="1667"/>
    <cellStyle name="40% - 强调文字颜色 4 2 2" xfId="1668"/>
    <cellStyle name="60% - 强调文字颜色 5 2 7" xfId="1669"/>
    <cellStyle name="40% - 强调文字颜色 4 2 2 2" xfId="1670"/>
    <cellStyle name="差_行政（人员）_2014省级收入及财力12.12（更新后） 3" xfId="1671"/>
    <cellStyle name="40% - 强调文字颜色 4 2 2 3" xfId="1672"/>
    <cellStyle name="40% - 强调文字颜色 4 2 3" xfId="1673"/>
    <cellStyle name="60% - 强调文字颜色 5 2 8" xfId="1674"/>
    <cellStyle name="差_河南 缺口县区测算(地方填报白) 2" xfId="1675"/>
    <cellStyle name="40% - 强调文字颜色 4 2 3 2 2" xfId="1676"/>
    <cellStyle name="百_2005-18 2" xfId="1677"/>
    <cellStyle name="差_行政（人员）_县市旗测算-新科目（含人口规模效应） 2" xfId="1678"/>
    <cellStyle name="40% - 强调文字颜色 4 2 4 2 2" xfId="1679"/>
    <cellStyle name="Input [yellow] 5" xfId="1680"/>
    <cellStyle name="差_2009年省对市县转移支付测算表(9.27)_2014省级收入12.2（更新后） 2" xfId="1681"/>
    <cellStyle name="40% - 强调文字颜色 4 2 4 3" xfId="1682"/>
    <cellStyle name="Accent1 9" xfId="1683"/>
    <cellStyle name="40% - 强调文字颜色 4 2 5 2" xfId="1684"/>
    <cellStyle name="Accent2 8" xfId="1685"/>
    <cellStyle name="差_3.2017全省支出 2" xfId="1686"/>
    <cellStyle name="40% - 强调文字颜色 4 2 5 2 2" xfId="1687"/>
    <cellStyle name="Warning Text 3" xfId="1688"/>
    <cellStyle name="百_NJ09-04 3" xfId="1689"/>
    <cellStyle name="40% - 强调文字颜色 4 2 5 3" xfId="1690"/>
    <cellStyle name="Accent2 9" xfId="1691"/>
    <cellStyle name="差_3.2017全省支出 3" xfId="1692"/>
    <cellStyle name="40% - 强调文字颜色 4 2 5 4" xfId="1693"/>
    <cellStyle name="差_2010年收入预测表（20091219)） 2" xfId="1694"/>
    <cellStyle name="差_河南 缺口县区测算(地方填报白)_财力性转移支付2010年预算参考数" xfId="1695"/>
    <cellStyle name="40% - 强调文字颜色 4 2_3.2017全省支出" xfId="1696"/>
    <cellStyle name="Accent5 - 40% 2 2" xfId="1697"/>
    <cellStyle name="HEADING1" xfId="1698"/>
    <cellStyle name="40% - 强调文字颜色 4 3" xfId="1699"/>
    <cellStyle name="40% - 强调文字颜色 4 4" xfId="1700"/>
    <cellStyle name="40% - 强调文字颜色 4 4 2" xfId="1701"/>
    <cellStyle name="40% - 强调文字颜色 4 4 2 2" xfId="1702"/>
    <cellStyle name="40% - 强调文字颜色 4 4 3" xfId="1703"/>
    <cellStyle name="40% - 强调文字颜色 4 5" xfId="1704"/>
    <cellStyle name="40% - 强调文字颜色 5 2" xfId="1705"/>
    <cellStyle name="差_行政(燃修费)_民生政策最低支出需求 2" xfId="1706"/>
    <cellStyle name="40% - 强调文字颜色 5 2 2 2" xfId="1707"/>
    <cellStyle name="40% - 强调文字颜色 5 2 2 2 2" xfId="1708"/>
    <cellStyle name="40% - 强调文字颜色 5 2 2 3" xfId="1709"/>
    <cellStyle name="差_第一部分：综合全 2" xfId="1710"/>
    <cellStyle name="40% - 强调文字颜色 5 2 2 4" xfId="1711"/>
    <cellStyle name="差_第一部分：综合全 3" xfId="1712"/>
    <cellStyle name="Æõí¨ 2" xfId="1713"/>
    <cellStyle name="40% - 强调文字颜色 5 2 3" xfId="1714"/>
    <cellStyle name="60% - 强调文字颜色 6 2 8" xfId="1715"/>
    <cellStyle name="差_20111127汇报附表（8张） 4" xfId="1716"/>
    <cellStyle name="差_河南 缺口县区测算(地方填报) 2 2" xfId="1717"/>
    <cellStyle name="40% - 强调文字颜色 5 2 3 2 2" xfId="1718"/>
    <cellStyle name="40% - 强调文字颜色 5 2 3 3" xfId="1719"/>
    <cellStyle name="40% - 强调文字颜色 5 2 3 4" xfId="1720"/>
    <cellStyle name="差_财力差异计算表(不含非农业区)_省级财力12.12" xfId="1721"/>
    <cellStyle name="差_电力公司增值税划转_省级财力12.12 2" xfId="1722"/>
    <cellStyle name="40% - 强调文字颜色 5 2 4 2" xfId="1723"/>
    <cellStyle name="Accent2 - 20% 4" xfId="1724"/>
    <cellStyle name="差_2_2014省级收入12.2（更新后） 2" xfId="1725"/>
    <cellStyle name="40% - 强调文字颜色 5 2 4 2 2" xfId="1726"/>
    <cellStyle name="40% - 强调文字颜色 5 2 4 3" xfId="1727"/>
    <cellStyle name="差_2_2014省级收入12.2（更新后） 3" xfId="1728"/>
    <cellStyle name="40% - 强调文字颜色 5 2 4 4" xfId="1729"/>
    <cellStyle name="40% - 强调文字颜色 5 2 5" xfId="1730"/>
    <cellStyle name="差_Xl0000068_收入汇总" xfId="1731"/>
    <cellStyle name="40% - 强调文字颜色 5 2 5 2" xfId="1732"/>
    <cellStyle name="差_Xl0000068_收入汇总 2" xfId="1733"/>
    <cellStyle name="40% - 强调文字颜色 5 2 5 2 2" xfId="1734"/>
    <cellStyle name="40% - 强调文字颜色 5 2 6" xfId="1735"/>
    <cellStyle name="Ç§î»[0] 3" xfId="1736"/>
    <cellStyle name="40% - 强调文字颜色 6 2 3 4" xfId="1737"/>
    <cellStyle name="差_行政(燃修费)_2014省级收入及财力12.12（更新后）" xfId="1738"/>
    <cellStyle name="40% - 强调文字颜色 5 2_3.2017全省支出" xfId="1739"/>
    <cellStyle name="差_行政(燃修费)_不含人员经费系数_省级财力12.12 3" xfId="1740"/>
    <cellStyle name="40% - 强调文字颜色 5 3" xfId="1741"/>
    <cellStyle name="差_行政(燃修费)_民生政策最低支出需求 3" xfId="1742"/>
    <cellStyle name="40% - 强调文字颜色 5 3 2 4" xfId="1743"/>
    <cellStyle name="Ç§·öî» 2" xfId="1744"/>
    <cellStyle name="40% - 强调文字颜色 5 3 3" xfId="1745"/>
    <cellStyle name="Ç§·öî» 2 2" xfId="1746"/>
    <cellStyle name="40% - 强调文字颜色 5 3 3 2" xfId="1747"/>
    <cellStyle name="Ç§·öî» 3" xfId="1748"/>
    <cellStyle name="40% - 强调文字颜色 5 3 4" xfId="1749"/>
    <cellStyle name="40% - 强调文字颜色 5 3 5" xfId="1750"/>
    <cellStyle name="40% - 强调文字颜色 5 4" xfId="1751"/>
    <cellStyle name="差_行政(燃修费)_民生政策最低支出需求 4" xfId="1752"/>
    <cellStyle name="40% - 强调文字颜色 6 2 2 2" xfId="1753"/>
    <cellStyle name="百_NJ18-18 3" xfId="1754"/>
    <cellStyle name="百_NJ18-23 3" xfId="1755"/>
    <cellStyle name="40% - 强调文字颜色 6 2 2 2 2" xfId="1756"/>
    <cellStyle name="40% - 强调文字颜色 6 2 2 3" xfId="1757"/>
    <cellStyle name="40% - 强调文字颜色 6 2 2 4" xfId="1758"/>
    <cellStyle name="40% - 强调文字颜色 6 2 3" xfId="1759"/>
    <cellStyle name="40% - 强调文字颜色 6 2 3 2 2" xfId="1760"/>
    <cellStyle name="Ç§î»[0] 2" xfId="1761"/>
    <cellStyle name="40% - 强调文字颜色 6 2 3 3" xfId="1762"/>
    <cellStyle name="百_NJ17-34 2 2" xfId="1763"/>
    <cellStyle name="40% - 强调文字颜色 6 2 4" xfId="1764"/>
    <cellStyle name="40% - 强调文字颜色 6 2 4 2" xfId="1765"/>
    <cellStyle name="Output" xfId="1766"/>
    <cellStyle name="差_河南省----2009-05-21（补充数据） 3" xfId="1767"/>
    <cellStyle name="40% - 强调文字颜色 6 2 4 2 2" xfId="1768"/>
    <cellStyle name="Output 2" xfId="1769"/>
    <cellStyle name="40% - 强调文字颜色 6 2 4 3" xfId="1770"/>
    <cellStyle name="百 2 2" xfId="1771"/>
    <cellStyle name="差_河南省----2009-05-21（补充数据） 4" xfId="1772"/>
    <cellStyle name="40% - 强调文字颜色 6 2 4 4" xfId="1773"/>
    <cellStyle name="差_河南省----2009-05-21（补充数据） 5" xfId="1774"/>
    <cellStyle name="40% - 强调文字颜色 6 2 5" xfId="1775"/>
    <cellStyle name="差_20171126--2018年省级收入预算（打印）" xfId="1776"/>
    <cellStyle name="40% - 强调文字颜色 6 2 5 2" xfId="1777"/>
    <cellStyle name="差_2008年全省汇总收支计算表_2014省级收入及财力12.12（更新后）" xfId="1778"/>
    <cellStyle name="差_20171126--2018年省级收入预算（打印） 2" xfId="1779"/>
    <cellStyle name="40% - 强调文字颜色 6 2 5 2 2" xfId="1780"/>
    <cellStyle name="差_2008年全省汇总收支计算表_2014省级收入及财力12.12（更新后） 2" xfId="1781"/>
    <cellStyle name="差_2009年省对市县转移支付测算表(9.27)" xfId="1782"/>
    <cellStyle name="40% - 强调文字颜色 6 2 5 3" xfId="1783"/>
    <cellStyle name="差_20171126--2018年省级收入预算（打印） 3" xfId="1784"/>
    <cellStyle name="差_Sheet1_省级收入 2" xfId="1785"/>
    <cellStyle name="40% - 强调文字颜色 6 2 5 4" xfId="1786"/>
    <cellStyle name="Total" xfId="1787"/>
    <cellStyle name="差_Sheet1_省级收入 3" xfId="1788"/>
    <cellStyle name="40% - 强调文字颜色 6 2 6" xfId="1789"/>
    <cellStyle name="40% - 强调文字颜色 6 2 6 2" xfId="1790"/>
    <cellStyle name="百_NJ18-27 3" xfId="1791"/>
    <cellStyle name="百_NJ18-32 3" xfId="1792"/>
    <cellStyle name="40% - 强调文字颜色 6 2 6 3" xfId="1793"/>
    <cellStyle name="Filter Label 2" xfId="1794"/>
    <cellStyle name="40% - 强调文字颜色 6 3 2 2" xfId="1795"/>
    <cellStyle name="40% - 强调文字颜色 6 3 2 2 2" xfId="1796"/>
    <cellStyle name="40% - 强调文字颜色 6 3 2 3" xfId="1797"/>
    <cellStyle name="40% - 强调文字颜色 6 3 2 4" xfId="1798"/>
    <cellStyle name="40% - 强调文字颜色 6 3 3" xfId="1799"/>
    <cellStyle name="差_2006年水利统计指标统计表_2014省级收入12.2（更新后）" xfId="1800"/>
    <cellStyle name="40% - 强调文字颜色 6 3 3 2" xfId="1801"/>
    <cellStyle name="差_2006年水利统计指标统计表_2014省级收入12.2（更新后） 2" xfId="1802"/>
    <cellStyle name="差_Book1_收入汇总" xfId="1803"/>
    <cellStyle name="40% - 强调文字颜色 6 3 4" xfId="1804"/>
    <cellStyle name="40% - 强调文字颜色 6 3 5" xfId="1805"/>
    <cellStyle name="Input 10" xfId="1806"/>
    <cellStyle name="40% - 强调文字颜色 6 4 2" xfId="1807"/>
    <cellStyle name="60% - 强调文字颜色 4 2 2 2" xfId="1808"/>
    <cellStyle name="差_2007年结算已定项目对账单_省级财力12.12" xfId="1809"/>
    <cellStyle name="40% - 强调文字颜色 6 4 2 2" xfId="1810"/>
    <cellStyle name="40% - 着色 6 3" xfId="1811"/>
    <cellStyle name="差_2007年结算已定项目对账单_省级财力12.12 2" xfId="1812"/>
    <cellStyle name="40% - 强调文字颜色 6 4 3" xfId="1813"/>
    <cellStyle name="60% - 强调文字颜色 4 2 2 3" xfId="1814"/>
    <cellStyle name="40% - 强调文字颜色 6 5" xfId="1815"/>
    <cellStyle name="60% - 强调文字颜色 4 2 3" xfId="1816"/>
    <cellStyle name="40% - 着色 1" xfId="1817"/>
    <cellStyle name="差_2.2017全省收入 2" xfId="1818"/>
    <cellStyle name="40% - 着色 1 2" xfId="1819"/>
    <cellStyle name="40% - 着色 1 3" xfId="1820"/>
    <cellStyle name="40% - 着色 1 4" xfId="1821"/>
    <cellStyle name="40% - 着色 2" xfId="1822"/>
    <cellStyle name="差_2.2017全省收入 3" xfId="1823"/>
    <cellStyle name="40% - 着色 2 3" xfId="1824"/>
    <cellStyle name="差_2007年中央财政与河南省财政年终决算结算单_省级财力12.12" xfId="1825"/>
    <cellStyle name="40% - 着色 2 4" xfId="1826"/>
    <cellStyle name="40% - 着色 3 3" xfId="1827"/>
    <cellStyle name="差_测算总表 2 2" xfId="1828"/>
    <cellStyle name="40% - 着色 4 2" xfId="1829"/>
    <cellStyle name="差_2006年28四川_2014省级收入12.2（更新后）" xfId="1830"/>
    <cellStyle name="40% - 着色 4 2 2" xfId="1831"/>
    <cellStyle name="差_2006年28四川_2014省级收入12.2（更新后） 2" xfId="1832"/>
    <cellStyle name="40% - 着色 4 3" xfId="1833"/>
    <cellStyle name="40% - 着色 5" xfId="1834"/>
    <cellStyle name="40% - 着色 5 2" xfId="1835"/>
    <cellStyle name="40% - 着色 5 2 2" xfId="1836"/>
    <cellStyle name="表标题 6" xfId="1837"/>
    <cellStyle name="差_2007年中央财政与河南省财政年终决算结算单_基金汇总" xfId="1838"/>
    <cellStyle name="40% - 着色 5 3" xfId="1839"/>
    <cellStyle name="40% - 着色 5 4" xfId="1840"/>
    <cellStyle name="Accent5 - 20% 2" xfId="1841"/>
    <cellStyle name="差_不含人员经费系数_2014省级收入12.2（更新后）" xfId="1842"/>
    <cellStyle name="差_附表_财力性转移支付2010年预算参考数" xfId="1843"/>
    <cellStyle name="40% - 着色 6" xfId="1844"/>
    <cellStyle name="40% - 着色 6 2" xfId="1845"/>
    <cellStyle name="差_成本差异系数_财力性转移支付2010年预算参考数" xfId="1846"/>
    <cellStyle name="40% - 着色 6 2 2" xfId="1847"/>
    <cellStyle name="差_成本差异系数_财力性转移支付2010年预算参考数 2" xfId="1848"/>
    <cellStyle name="40% - 着色 6 4" xfId="1849"/>
    <cellStyle name="差_2007年结算已定项目对账单_省级财力12.12 3" xfId="1850"/>
    <cellStyle name="差_河南 缺口县区测算(地方填报)_2014省级收入及财力12.12（更新后） 2" xfId="1851"/>
    <cellStyle name="60% - Accent1" xfId="1852"/>
    <cellStyle name="Accent1 17" xfId="1853"/>
    <cellStyle name="60% - Accent1 2" xfId="1854"/>
    <cellStyle name="60% - Accent4" xfId="1855"/>
    <cellStyle name="差_14安徽 2" xfId="1856"/>
    <cellStyle name="60% - Accent4 2" xfId="1857"/>
    <cellStyle name="差_14安徽 2 2" xfId="1858"/>
    <cellStyle name="差_财力差异计算表(不含非农业区)_2014省级收入12.2（更新后）" xfId="1859"/>
    <cellStyle name="60% - Accent5" xfId="1860"/>
    <cellStyle name="差_14安徽 3" xfId="1861"/>
    <cellStyle name="差_Material reprot In Mar" xfId="1862"/>
    <cellStyle name="60% - Accent5 2" xfId="1863"/>
    <cellStyle name="差_Material reprot In Mar 2" xfId="1864"/>
    <cellStyle name="60% - Accent6" xfId="1865"/>
    <cellStyle name="差_14安徽 4" xfId="1866"/>
    <cellStyle name="差_2009全省决算表（批复后） 2 2" xfId="1867"/>
    <cellStyle name="60% - Accent6 2" xfId="1868"/>
    <cellStyle name="60% - 强调文字颜色 3 2 3 3" xfId="1869"/>
    <cellStyle name="差_行政公检法测算_县市旗测算-新科目（含人口规模效应）_2014省级收入12.2（更新后） 3" xfId="1870"/>
    <cellStyle name="60% - 强调文字颜色 1 2" xfId="1871"/>
    <cellStyle name="60% - 强调文字颜色 1 2 2" xfId="1872"/>
    <cellStyle name="60% - 强调文字颜色 1 2 2 2" xfId="1873"/>
    <cellStyle name="60% - 强调文字颜色 1 2 2 3" xfId="1874"/>
    <cellStyle name="差_2006年34青海_财力性转移支付2010年预算参考数 2 2" xfId="1875"/>
    <cellStyle name="差_行政（人员）_民生政策最低支出需求_2014省级收入12.2（更新后） 2" xfId="1876"/>
    <cellStyle name="60% - 强调文字颜色 1 2 3" xfId="1877"/>
    <cellStyle name="差_2011年全省及省级预计2011-12-12 2" xfId="1878"/>
    <cellStyle name="60% - 强调文字颜色 5 2_3.2017全省支出" xfId="1879"/>
    <cellStyle name="Accent4 - 40% 2 2" xfId="1880"/>
    <cellStyle name="差_07临沂 2" xfId="1881"/>
    <cellStyle name="差_2007年结算已定项目对账单_2014省级收入12.2（更新后） 2" xfId="1882"/>
    <cellStyle name="60% - 强调文字颜色 1 2 4" xfId="1883"/>
    <cellStyle name="差_2010省级行政性收费专项收入批复 2" xfId="1884"/>
    <cellStyle name="差_2011年全省及省级预计2011-12-12 3" xfId="1885"/>
    <cellStyle name="60% - 强调文字颜色 1 2 4 2" xfId="1886"/>
    <cellStyle name="差_2010省级行政性收费专项收入批复 2 2" xfId="1887"/>
    <cellStyle name="60% - 强调文字颜色 1 2 4 3" xfId="1888"/>
    <cellStyle name="60% - 强调文字颜色 1 2 5 2" xfId="1889"/>
    <cellStyle name="差_行政公检法测算_民生政策最低支出需求_2014省级收入12.2（更新后）" xfId="1890"/>
    <cellStyle name="60% - 强调文字颜色 1 2_3.2017全省支出" xfId="1891"/>
    <cellStyle name="60% - 强调文字颜色 1 3 4" xfId="1892"/>
    <cellStyle name="60% - 强调文字颜色 1 4" xfId="1893"/>
    <cellStyle name="差_电力公司增值税划转_2014省级收入12.2（更新后）" xfId="1894"/>
    <cellStyle name="60% - 强调文字颜色 1 4 2" xfId="1895"/>
    <cellStyle name="差_电力公司增值税划转_2014省级收入12.2（更新后） 2" xfId="1896"/>
    <cellStyle name="60% - 强调文字颜色 1 4 3" xfId="1897"/>
    <cellStyle name="差_2010年收入预测表（20091218)）_基金汇总 2" xfId="1898"/>
    <cellStyle name="差_电力公司增值税划转_2014省级收入12.2（更新后） 3" xfId="1899"/>
    <cellStyle name="差_国有资本经营预算（2011年报省人大）_附表1-6" xfId="1900"/>
    <cellStyle name="60% - 强调文字颜色 1 5" xfId="1901"/>
    <cellStyle name="60% - 强调文字颜色 1 6" xfId="1902"/>
    <cellStyle name="差_material report in Jul 2" xfId="1903"/>
    <cellStyle name="60% - 强调文字颜色 2 2 2 3" xfId="1904"/>
    <cellStyle name="60% - 强调文字颜色 2 2 3 2" xfId="1905"/>
    <cellStyle name="60% - 强调文字颜色 3 2 4" xfId="1906"/>
    <cellStyle name="60% - 强调文字颜色 2 2 3 3" xfId="1907"/>
    <cellStyle name="60% - 强调文字颜色 3 2 5" xfId="1908"/>
    <cellStyle name="60% - 强调文字颜色 2 2 4" xfId="1909"/>
    <cellStyle name="差_财政厅编制用表（2011年报省人大）_2014省级收入12.2（更新后） 3" xfId="1910"/>
    <cellStyle name="60% - 强调文字颜色 2 2 4 2" xfId="1911"/>
    <cellStyle name="60% - 强调文字颜色 3 3 4" xfId="1912"/>
    <cellStyle name="差_2009年财力测算情况11.19 4" xfId="1913"/>
    <cellStyle name="60% - 强调文字颜色 2 2 4 3" xfId="1914"/>
    <cellStyle name="60% - 强调文字颜色 2 2 5" xfId="1915"/>
    <cellStyle name="60% - 强调文字颜色 2 2 5 2" xfId="1916"/>
    <cellStyle name="60% - 强调文字颜色 2 2 6" xfId="1917"/>
    <cellStyle name="60% - 强调文字颜色 2 2_3.2017全省支出" xfId="1918"/>
    <cellStyle name="60% - 强调文字颜色 2 3 2" xfId="1919"/>
    <cellStyle name="差_20河南_2014省级收入及财力12.12（更新后）" xfId="1920"/>
    <cellStyle name="60% - 强调文字颜色 2 3 2 2" xfId="1921"/>
    <cellStyle name="差_20河南_2014省级收入及财力12.12（更新后） 2" xfId="1922"/>
    <cellStyle name="60% - 强调文字颜色 2 3 3" xfId="1923"/>
    <cellStyle name="60% - 强调文字颜色 2 3 4" xfId="1924"/>
    <cellStyle name="百_NJ18-38" xfId="1925"/>
    <cellStyle name="百_NJ18-43" xfId="1926"/>
    <cellStyle name="60% - 强调文字颜色 3 2" xfId="1927"/>
    <cellStyle name="60% - 强调文字颜色 3 2 3" xfId="1928"/>
    <cellStyle name="差_行政公检法测算_县市旗测算-新科目（含人口规模效应）_2014省级收入12.2（更新后）" xfId="1929"/>
    <cellStyle name="60% - 强调文字颜色 3 2 3 2" xfId="1930"/>
    <cellStyle name="差_行政公检法测算_县市旗测算-新科目（含人口规模效应）_2014省级收入12.2（更新后） 2" xfId="1931"/>
    <cellStyle name="60% - 强调文字颜色 3 2 4 2" xfId="1932"/>
    <cellStyle name="百_NJ17-19" xfId="1933"/>
    <cellStyle name="60% - 强调文字颜色 3 2 5 2" xfId="1934"/>
    <cellStyle name="60% - 强调文字颜色 3 2 6" xfId="1935"/>
    <cellStyle name="60% - 强调文字颜色 3 3 3" xfId="1936"/>
    <cellStyle name="差_2009年财力测算情况11.19 3" xfId="1937"/>
    <cellStyle name="60% - 强调文字颜色 4 2" xfId="1938"/>
    <cellStyle name="60% - 强调文字颜色 4 2 3 2" xfId="1939"/>
    <cellStyle name="60% - 强调文字颜色 4 2 3 3" xfId="1940"/>
    <cellStyle name="60% - 强调文字颜色 4 2 4" xfId="1941"/>
    <cellStyle name="60% - 强调文字颜色 4 2 4 2" xfId="1942"/>
    <cellStyle name="差_2007年一般预算支出剔除_财力性转移支付2010年预算参考数 3" xfId="1943"/>
    <cellStyle name="60% - 强调文字颜色 4 2 4 3" xfId="1944"/>
    <cellStyle name="差_2007年一般预算支出剔除_财力性转移支付2010年预算参考数 4" xfId="1945"/>
    <cellStyle name="60% - 强调文字颜色 4 2 5 2" xfId="1946"/>
    <cellStyle name="60% - 强调文字颜色 4 2_3.2017全省支出" xfId="1947"/>
    <cellStyle name="差_20河南_省级财力12.12 2" xfId="1948"/>
    <cellStyle name="60% - 强调文字颜色 4 3 2" xfId="1949"/>
    <cellStyle name="60% - 强调文字颜色 4 3 2 2" xfId="1950"/>
    <cellStyle name="60% - 强调文字颜色 4 3 2 3" xfId="1951"/>
    <cellStyle name="60% - 强调文字颜色 4 3 3" xfId="1952"/>
    <cellStyle name="60% - 强调文字颜色 4 3 4" xfId="1953"/>
    <cellStyle name="百_NJ18-38 2" xfId="1954"/>
    <cellStyle name="百_NJ18-43 2" xfId="1955"/>
    <cellStyle name="60% - 强调文字颜色 4 4" xfId="1956"/>
    <cellStyle name="差_2008年全省汇总收支计算表 2" xfId="1957"/>
    <cellStyle name="60% - 强调文字颜色 4 4 2" xfId="1958"/>
    <cellStyle name="差_2008年全省汇总收支计算表 2 2" xfId="1959"/>
    <cellStyle name="60% - 强调文字颜色 4 4 3" xfId="1960"/>
    <cellStyle name="差_2007年一般预算支出剔除_省级财力12.12 2" xfId="1961"/>
    <cellStyle name="60% - 强调文字颜色 4 5" xfId="1962"/>
    <cellStyle name="差_2008年全省汇总收支计算表 3" xfId="1963"/>
    <cellStyle name="60% - 强调文字颜色 4 6" xfId="1964"/>
    <cellStyle name="差_2008年全省汇总收支计算表 4" xfId="1965"/>
    <cellStyle name="差_20160105省级2016年预算情况表（最新） 2 2" xfId="1966"/>
    <cellStyle name="60% - 强调文字颜色 5 2 2" xfId="1967"/>
    <cellStyle name="60% - 强调文字颜色 5 2 2 2" xfId="1968"/>
    <cellStyle name="差_行政（人员）_民生政策最低支出需求_省级财力12.12" xfId="1969"/>
    <cellStyle name="60% - 强调文字颜色 5 2 2 3" xfId="1970"/>
    <cellStyle name="60% - 强调文字颜色 5 2 3" xfId="1971"/>
    <cellStyle name="60% - 强调文字颜色 5 2 3 2" xfId="1972"/>
    <cellStyle name="60% - 强调文字颜色 5 2 3 3" xfId="1973"/>
    <cellStyle name="60% - 强调文字颜色 5 2 4" xfId="1974"/>
    <cellStyle name="差_2006年水利统计指标统计表 2 2" xfId="1975"/>
    <cellStyle name="60% - 强调文字颜色 5 2 4 2" xfId="1976"/>
    <cellStyle name="60% - 强调文字颜色 5 2 4 3" xfId="1977"/>
    <cellStyle name="差_附表 2" xfId="1978"/>
    <cellStyle name="60% - 强调文字颜色 5 2 5" xfId="1979"/>
    <cellStyle name="60% - 强调文字颜色 5 2 5 2" xfId="1980"/>
    <cellStyle name="60% - 强调文字颜色 5 2 6" xfId="1981"/>
    <cellStyle name="60% - 强调文字颜色 5 3 2" xfId="1982"/>
    <cellStyle name="差_05潍坊 2" xfId="1983"/>
    <cellStyle name="60% - 强调文字颜色 5 3 2 2" xfId="1984"/>
    <cellStyle name="差_05潍坊 2 2" xfId="1985"/>
    <cellStyle name="60% - 强调文字颜色 5 3 2 3" xfId="1986"/>
    <cellStyle name="60% - 强调文字颜色 5 3 3" xfId="1987"/>
    <cellStyle name="差_05潍坊 3" xfId="1988"/>
    <cellStyle name="60% - 强调文字颜色 5 4" xfId="1989"/>
    <cellStyle name="60% - 强调文字颜色 5 5" xfId="1990"/>
    <cellStyle name="60% - 强调文字颜色 6 2 2" xfId="1991"/>
    <cellStyle name="60% - 强调文字颜色 6 2 2 2" xfId="1992"/>
    <cellStyle name="60% - 强调文字颜色 6 2 2 3" xfId="1993"/>
    <cellStyle name="60% - 强调文字颜色 6 2 3" xfId="1994"/>
    <cellStyle name="差_行政（人员）_民生政策最低支出需求" xfId="1995"/>
    <cellStyle name="60% - 强调文字颜色 6 2 3 2" xfId="1996"/>
    <cellStyle name="差_行政（人员）_民生政策最低支出需求 2" xfId="1997"/>
    <cellStyle name="60% - 强调文字颜色 6 2 3 3" xfId="1998"/>
    <cellStyle name="差_行政（人员）_民生政策最低支出需求 3" xfId="1999"/>
    <cellStyle name="60% - 强调文字颜色 6 2_3.2017全省支出" xfId="2000"/>
    <cellStyle name="差_2011年全省及省级预计12-31 4" xfId="2001"/>
    <cellStyle name="60% - 强调文字颜色 6 3 2" xfId="2002"/>
    <cellStyle name="60% - 强调文字颜色 6 3 2 3" xfId="2003"/>
    <cellStyle name="60% - 强调文字颜色 6 3 3" xfId="2004"/>
    <cellStyle name="60% - 强调文字颜色 6 3 4" xfId="2005"/>
    <cellStyle name="60% - 强调文字颜色 6 4 2" xfId="2006"/>
    <cellStyle name="差_34青海_1 4" xfId="2007"/>
    <cellStyle name="差_测算结果_省级财力12.12 3" xfId="2008"/>
    <cellStyle name="60% - 强调文字颜色 6 4 3" xfId="2009"/>
    <cellStyle name="60% - 强调文字颜色 6 5" xfId="2010"/>
    <cellStyle name="百分比 3 2 3" xfId="2011"/>
    <cellStyle name="60% - 强调文字颜色 6 6" xfId="2012"/>
    <cellStyle name="差_分析缺口率_财力性转移支付2010年预算参考数 2" xfId="2013"/>
    <cellStyle name="60% - 着色 1" xfId="2014"/>
    <cellStyle name="60% - 着色 2 3" xfId="2015"/>
    <cellStyle name="差_分县成本差异系数_不含人员经费系数_2014省级收入12.2（更新后） 3" xfId="2016"/>
    <cellStyle name="60% - 着色 3 2" xfId="2017"/>
    <cellStyle name="差_测算总表_2014省级收入12.2（更新后） 2" xfId="2018"/>
    <cellStyle name="60% - 着色 3 3" xfId="2019"/>
    <cellStyle name="差_material report in May 2" xfId="2020"/>
    <cellStyle name="差_测算总表_2014省级收入12.2（更新后） 3" xfId="2021"/>
    <cellStyle name="60% - 着色 4 2" xfId="2022"/>
    <cellStyle name="60% - 着色 4 3" xfId="2023"/>
    <cellStyle name="60% - 着色 5" xfId="2024"/>
    <cellStyle name="差_20160105省级2016年预算情况表（最新）_收入汇总" xfId="2025"/>
    <cellStyle name="60% - 着色 5 2" xfId="2026"/>
    <cellStyle name="差_20160105省级2016年预算情况表（最新）_收入汇总 2" xfId="2027"/>
    <cellStyle name="60% - 着色 5 3" xfId="2028"/>
    <cellStyle name="差_20160105省级2016年预算情况表（最新）_收入汇总 3" xfId="2029"/>
    <cellStyle name="差_22湖南_财力性转移支付2010年预算参考数 2 2" xfId="2030"/>
    <cellStyle name="Accent1" xfId="2031"/>
    <cellStyle name="差_20 2007年河南结算单_收入汇总 2" xfId="2032"/>
    <cellStyle name="Accent1 - 40%" xfId="2033"/>
    <cellStyle name="差_财政供养人员_财力性转移支付2010年预算参考数 3" xfId="2034"/>
    <cellStyle name="Accent1 - 40% 2" xfId="2035"/>
    <cellStyle name="差_27重庆_2014省级收入及财力12.12（更新后） 3" xfId="2036"/>
    <cellStyle name="Accent1 - 40% 2 2" xfId="2037"/>
    <cellStyle name="Accent1 - 40% 2 3" xfId="2038"/>
    <cellStyle name="差 2 2" xfId="2039"/>
    <cellStyle name="Accent1 - 40% 3" xfId="2040"/>
    <cellStyle name="Accent1 - 40% 4" xfId="2041"/>
    <cellStyle name="差_20160105省级2016年预算情况表（最新）_支出汇总" xfId="2042"/>
    <cellStyle name="Accent1 - 60%" xfId="2043"/>
    <cellStyle name="Accent1 - 60% 3" xfId="2044"/>
    <cellStyle name="差_2008计算资料（8月5）" xfId="2045"/>
    <cellStyle name="Accent1 - 60% 4" xfId="2046"/>
    <cellStyle name="Accent1 10" xfId="2047"/>
    <cellStyle name="Accent1 11" xfId="2048"/>
    <cellStyle name="Accent1 12" xfId="2049"/>
    <cellStyle name="差_2007年一般预算支出剔除_财力性转移支付2010年预算参考数 2 2" xfId="2050"/>
    <cellStyle name="Accent1 2" xfId="2051"/>
    <cellStyle name="Accent1 3" xfId="2052"/>
    <cellStyle name="Accent1 4" xfId="2053"/>
    <cellStyle name="Accent1 5" xfId="2054"/>
    <cellStyle name="Accent1 6" xfId="2055"/>
    <cellStyle name="Accent1 7" xfId="2056"/>
    <cellStyle name="Accent1_2006年33甘肃" xfId="2057"/>
    <cellStyle name="差_2009年省对市县转移支付测算表(9.27)_2014省级收入及财力12.12（更新后）" xfId="2058"/>
    <cellStyle name="Accent2" xfId="2059"/>
    <cellStyle name="差_20 2007年河南结算单_收入汇总 3" xfId="2060"/>
    <cellStyle name="Accent2 - 20%" xfId="2061"/>
    <cellStyle name="Accent2 - 20% 2" xfId="2062"/>
    <cellStyle name="Accent2 - 20% 2 2" xfId="2063"/>
    <cellStyle name="百_NJ18-11 2 2" xfId="2064"/>
    <cellStyle name="百_NJ18-06 2 2" xfId="2065"/>
    <cellStyle name="Accent2 - 20% 2 3" xfId="2066"/>
    <cellStyle name="Accent2 - 20% 3" xfId="2067"/>
    <cellStyle name="Accent2 - 40% 2" xfId="2068"/>
    <cellStyle name="差_2010省级行政性收费专项收入批复_收入汇总" xfId="2069"/>
    <cellStyle name="百_NJ17-39" xfId="2070"/>
    <cellStyle name="Accent2 - 40% 2 2" xfId="2071"/>
    <cellStyle name="Accent2 - 40% 2 3" xfId="2072"/>
    <cellStyle name="Accent2 - 40% 3" xfId="2073"/>
    <cellStyle name="差_行政（人员）_民生政策最低支出需求_财力性转移支付2010年预算参考数 2" xfId="2074"/>
    <cellStyle name="Accent2 - 40% 4" xfId="2075"/>
    <cellStyle name="Comma [0] 3" xfId="2076"/>
    <cellStyle name="Accent2 - 60%" xfId="2077"/>
    <cellStyle name="差_河南 缺口县区测算(地方填报) 2" xfId="2078"/>
    <cellStyle name="Accent2 - 60% 3" xfId="2079"/>
    <cellStyle name="Ç§·öî»" xfId="2080"/>
    <cellStyle name="差_河南 缺口县区测算(地方填报) 3" xfId="2081"/>
    <cellStyle name="Accent2 - 60% 4" xfId="2082"/>
    <cellStyle name="Accent2 10" xfId="2083"/>
    <cellStyle name="差_2008年全省汇总收支计算表_2014省级收入12.2（更新后）" xfId="2084"/>
    <cellStyle name="Accent2 11" xfId="2085"/>
    <cellStyle name="差_成本差异系数（含人口规模）_2014省级收入12.2（更新后） 2" xfId="2086"/>
    <cellStyle name="Accent2 12" xfId="2087"/>
    <cellStyle name="差_成本差异系数（含人口规模）_2014省级收入12.2（更新后） 3" xfId="2088"/>
    <cellStyle name="Accent2 13" xfId="2089"/>
    <cellStyle name="Accent2 14" xfId="2090"/>
    <cellStyle name="Accent2 20" xfId="2091"/>
    <cellStyle name="Accent2 15" xfId="2092"/>
    <cellStyle name="Accent2 16" xfId="2093"/>
    <cellStyle name="差_2011年预算大表11-26 2" xfId="2094"/>
    <cellStyle name="Accent2 17" xfId="2095"/>
    <cellStyle name="差_2011年预算大表11-26 3" xfId="2096"/>
    <cellStyle name="Accent2 18" xfId="2097"/>
    <cellStyle name="差_2011年预算大表11-26 4" xfId="2098"/>
    <cellStyle name="Accent2 19" xfId="2099"/>
    <cellStyle name="差_财力（李处长）_2014省级收入及财力12.12（更新后） 3" xfId="2100"/>
    <cellStyle name="Accent2 2" xfId="2101"/>
    <cellStyle name="Accent2 2 2" xfId="2102"/>
    <cellStyle name="Accent2 3" xfId="2103"/>
    <cellStyle name="Accent2 3 2" xfId="2104"/>
    <cellStyle name="差_M01-2(州市补助收入)" xfId="2105"/>
    <cellStyle name="Accent2 4" xfId="2106"/>
    <cellStyle name="差_03昭通 2" xfId="2107"/>
    <cellStyle name="Accent2 5" xfId="2108"/>
    <cellStyle name="差_03昭通 3" xfId="2109"/>
    <cellStyle name="Accent2 6" xfId="2110"/>
    <cellStyle name="差_03昭通 4" xfId="2111"/>
    <cellStyle name="Accent2 7" xfId="2112"/>
    <cellStyle name="差_Book1_2012年省级平衡简表（用） 2" xfId="2113"/>
    <cellStyle name="Accent2_2006年33甘肃" xfId="2114"/>
    <cellStyle name="Accent3" xfId="2115"/>
    <cellStyle name="差_行政公检法测算_2014省级收入12.2（更新后） 3" xfId="2116"/>
    <cellStyle name="Accent3 - 20%" xfId="2117"/>
    <cellStyle name="差_行政(燃修费)_不含人员经费系数_财力性转移支付2010年预算参考数" xfId="2118"/>
    <cellStyle name="Accent3 - 20% 2" xfId="2119"/>
    <cellStyle name="差_行政(燃修费)_不含人员经费系数_财力性转移支付2010年预算参考数 2" xfId="2120"/>
    <cellStyle name="Accent3 - 20% 2 2" xfId="2121"/>
    <cellStyle name="差_行政(燃修费)_不含人员经费系数_财力性转移支付2010年预算参考数 3" xfId="2122"/>
    <cellStyle name="Accent3 - 20% 2 3" xfId="2123"/>
    <cellStyle name="差_2006年34青海_2014省级收入及财力12.12（更新后）" xfId="2124"/>
    <cellStyle name="Accent3 - 20% 3" xfId="2125"/>
    <cellStyle name="Accent3 - 20% 4" xfId="2126"/>
    <cellStyle name="差_Sheet2_1" xfId="2127"/>
    <cellStyle name="百_NJ09-07 2" xfId="2128"/>
    <cellStyle name="Accent3 - 40% 2 3" xfId="2129"/>
    <cellStyle name="Accent3 - 40% 4" xfId="2130"/>
    <cellStyle name="Accent3 - 60%" xfId="2131"/>
    <cellStyle name="Accent3 - 60% 2" xfId="2132"/>
    <cellStyle name="差 2 5" xfId="2133"/>
    <cellStyle name="Accent3 - 60% 2 2" xfId="2134"/>
    <cellStyle name="差_2008计算资料（8月5） 2" xfId="2135"/>
    <cellStyle name="Accent3 - 60% 3" xfId="2136"/>
    <cellStyle name="差_2008计算资料（8月5） 3" xfId="2137"/>
    <cellStyle name="百_NJ17-07 2 2" xfId="2138"/>
    <cellStyle name="Accent3 - 60% 4" xfId="2139"/>
    <cellStyle name="Accent3 10" xfId="2140"/>
    <cellStyle name="差_2007一般预算支出口径剔除表_财力性转移支付2010年预算参考数 2" xfId="2141"/>
    <cellStyle name="Accent3 11" xfId="2142"/>
    <cellStyle name="差_2007一般预算支出口径剔除表_财力性转移支付2010年预算参考数 3" xfId="2143"/>
    <cellStyle name="差 2 2 2" xfId="2144"/>
    <cellStyle name="Accent3 12" xfId="2145"/>
    <cellStyle name="差_2007一般预算支出口径剔除表_财力性转移支付2010年预算参考数 4" xfId="2146"/>
    <cellStyle name="差 2 2 3" xfId="2147"/>
    <cellStyle name="Accent3 13" xfId="2148"/>
    <cellStyle name="Accent3 14" xfId="2149"/>
    <cellStyle name="Accent3 20" xfId="2150"/>
    <cellStyle name="Accent3 15" xfId="2151"/>
    <cellStyle name="差_2006年水利统计指标统计表_财力性转移支付2010年预算参考数 2 2" xfId="2152"/>
    <cellStyle name="Accent3 16" xfId="2153"/>
    <cellStyle name="差_行政(燃修费)_县市旗测算-新科目（含人口规模效应） 2 2" xfId="2154"/>
    <cellStyle name="Accent6 - 20% 2" xfId="2155"/>
    <cellStyle name="Accent3 18" xfId="2156"/>
    <cellStyle name="Accent3 2" xfId="2157"/>
    <cellStyle name="Accent3 2 2" xfId="2158"/>
    <cellStyle name="差_2006年33甘肃 2" xfId="2159"/>
    <cellStyle name="Accent3 3" xfId="2160"/>
    <cellStyle name="差_2006年33甘肃 2 2" xfId="2161"/>
    <cellStyle name="Accent3 3 2" xfId="2162"/>
    <cellStyle name="差_2006年33甘肃 3" xfId="2163"/>
    <cellStyle name="差_(财政总决算简表-2016年)收入导出数据" xfId="2164"/>
    <cellStyle name="Accent3 4" xfId="2165"/>
    <cellStyle name="差_2006年33甘肃 4" xfId="2166"/>
    <cellStyle name="Accent3 5" xfId="2167"/>
    <cellStyle name="Accent3 6" xfId="2168"/>
    <cellStyle name="Accent3 7" xfId="2169"/>
    <cellStyle name="Accent4 - 20% 2 2" xfId="2170"/>
    <cellStyle name="差_2016年财政总决算生成表全套0417 -平衡表" xfId="2171"/>
    <cellStyle name="Accent4 - 20% 2 3" xfId="2172"/>
    <cellStyle name="Accent4 - 20% 3" xfId="2173"/>
    <cellStyle name="差_1_省级财力12.12" xfId="2174"/>
    <cellStyle name="Accent4 - 20% 4" xfId="2175"/>
    <cellStyle name="Accent4 - 40%" xfId="2176"/>
    <cellStyle name="差_2010年收入预测表（20091218)） 3" xfId="2177"/>
    <cellStyle name="差_2007年结算已定项目对账单_2014省级收入12.2（更新后）" xfId="2178"/>
    <cellStyle name="差_07临沂" xfId="2179"/>
    <cellStyle name="百_NJ17-23 3" xfId="2180"/>
    <cellStyle name="百_NJ17-18 3" xfId="2181"/>
    <cellStyle name="Accent4 - 40% 2" xfId="2182"/>
    <cellStyle name="差_2007年结算已定项目对账单_2014省级收入12.2（更新后） 3" xfId="2183"/>
    <cellStyle name="差_07临沂 3" xfId="2184"/>
    <cellStyle name="Accent4 - 40% 2 3" xfId="2185"/>
    <cellStyle name="差_2010年收入预测表（20091218)） 4" xfId="2186"/>
    <cellStyle name="Accent4 - 40% 3" xfId="2187"/>
    <cellStyle name="差_2007年结算已定项目对账单_2017年预算草案（债务）" xfId="2188"/>
    <cellStyle name="Accent4 - 40% 4" xfId="2189"/>
    <cellStyle name="Accent4 - 60%" xfId="2190"/>
    <cellStyle name="差_2010年收入预测表（20091230)） 3" xfId="2191"/>
    <cellStyle name="差_2010.10.30 4" xfId="2192"/>
    <cellStyle name="Accent4 - 60% 2" xfId="2193"/>
    <cellStyle name="Accent5 12" xfId="2194"/>
    <cellStyle name="Accent4 - 60% 2 2" xfId="2195"/>
    <cellStyle name="差_2010年收入预测表（20091230)） 4" xfId="2196"/>
    <cellStyle name="Accent4 - 60% 3" xfId="2197"/>
    <cellStyle name="差_2011年预算大表11-26_基金汇总 2 2" xfId="2198"/>
    <cellStyle name="Accent4 - 60% 4" xfId="2199"/>
    <cellStyle name="Accent4 10" xfId="2200"/>
    <cellStyle name="Accent4 11" xfId="2201"/>
    <cellStyle name="Accent4 12" xfId="2202"/>
    <cellStyle name="Accent4 13" xfId="2203"/>
    <cellStyle name="Accent4 14" xfId="2204"/>
    <cellStyle name="Accent4 20" xfId="2205"/>
    <cellStyle name="Accent4 15" xfId="2206"/>
    <cellStyle name="Accent4 16" xfId="2207"/>
    <cellStyle name="差_行政(燃修费)_不含人员经费系数_2014省级收入及财力12.12（更新后）" xfId="2208"/>
    <cellStyle name="Accent4 17" xfId="2209"/>
    <cellStyle name="差_Xl0000071_基金汇总 2" xfId="2210"/>
    <cellStyle name="Accent4 18" xfId="2211"/>
    <cellStyle name="差_Xl0000071_基金汇总 3" xfId="2212"/>
    <cellStyle name="Accent4 19" xfId="2213"/>
    <cellStyle name="Accent4 3" xfId="2214"/>
    <cellStyle name="Accent4 3 2" xfId="2215"/>
    <cellStyle name="Accent4 4" xfId="2216"/>
    <cellStyle name="差_Book1 2" xfId="2217"/>
    <cellStyle name="Accent4 5" xfId="2218"/>
    <cellStyle name="差_Book1 3" xfId="2219"/>
    <cellStyle name="Accent4 6" xfId="2220"/>
    <cellStyle name="差_Book1 4" xfId="2221"/>
    <cellStyle name="差_2007年结算已定项目对账单 2" xfId="2222"/>
    <cellStyle name="Accent4 7" xfId="2223"/>
    <cellStyle name="差_Book1_2012-2013年经常性收入预测（1.1新口径） 2 2" xfId="2224"/>
    <cellStyle name="Accent4_Sheet2" xfId="2225"/>
    <cellStyle name="差_附表_财力性转移支付2010年预算参考数 2" xfId="2226"/>
    <cellStyle name="差_不含人员经费系数_2014省级收入12.2（更新后） 2" xfId="2227"/>
    <cellStyle name="Accent5 - 20% 2 2" xfId="2228"/>
    <cellStyle name="差_附表_财力性转移支付2010年预算参考数 3" xfId="2229"/>
    <cellStyle name="差_不含人员经费系数_2014省级收入12.2（更新后） 3" xfId="2230"/>
    <cellStyle name="差_2007年中央财政与河南省财政年终决算结算单_附表1-6" xfId="2231"/>
    <cellStyle name="Accent5 - 20% 2 3" xfId="2232"/>
    <cellStyle name="Accent5 - 20% 3" xfId="2233"/>
    <cellStyle name="Accent5 - 20% 4" xfId="2234"/>
    <cellStyle name="Accent5 - 40%" xfId="2235"/>
    <cellStyle name="差_行政公检法测算_民生政策最低支出需求_省级财力12.12 2" xfId="2236"/>
    <cellStyle name="HEADING2" xfId="2237"/>
    <cellStyle name="Accent5 - 40% 2 3" xfId="2238"/>
    <cellStyle name="差_2006年28四川_财力性转移支付2010年预算参考数" xfId="2239"/>
    <cellStyle name="Accent5 - 60%" xfId="2240"/>
    <cellStyle name="差_2006年28四川_财力性转移支付2010年预算参考数 2 2" xfId="2241"/>
    <cellStyle name="Accent5 - 60% 2 2" xfId="2242"/>
    <cellStyle name="差_Xl0000335 2" xfId="2243"/>
    <cellStyle name="差_2006年28四川_财力性转移支付2010年预算参考数 3" xfId="2244"/>
    <cellStyle name="Accent5 - 60% 3" xfId="2245"/>
    <cellStyle name="Comma 5 2" xfId="2246"/>
    <cellStyle name="Accent5 10" xfId="2247"/>
    <cellStyle name="百_NJ17-47" xfId="2248"/>
    <cellStyle name="Accent5 11" xfId="2249"/>
    <cellStyle name="百_NJ17-54" xfId="2250"/>
    <cellStyle name="Accent5 13" xfId="2251"/>
    <cellStyle name="百_NJ17-60" xfId="2252"/>
    <cellStyle name="Fixed" xfId="2253"/>
    <cellStyle name="Accent5 14" xfId="2254"/>
    <cellStyle name="Accent5 20" xfId="2255"/>
    <cellStyle name="Accent5 15" xfId="2256"/>
    <cellStyle name="百_NJ17-62" xfId="2257"/>
    <cellStyle name="Accent5 16" xfId="2258"/>
    <cellStyle name="Accent5 17" xfId="2259"/>
    <cellStyle name="Accent5 18" xfId="2260"/>
    <cellStyle name="差_34青海_1" xfId="2261"/>
    <cellStyle name="差_2006年28四川_省级财力12.12 2" xfId="2262"/>
    <cellStyle name="Accent5 19" xfId="2263"/>
    <cellStyle name="差_行政（人员）_县市旗测算-新科目（含人口规模效应）_2014省级收入及财力12.12（更新后）" xfId="2264"/>
    <cellStyle name="Accent5 2" xfId="2265"/>
    <cellStyle name="差_行政（人员）_县市旗测算-新科目（含人口规模效应）_2014省级收入及财力12.12（更新后） 2" xfId="2266"/>
    <cellStyle name="Accent5 2 2" xfId="2267"/>
    <cellStyle name="差_2011年全省及省级预计12-31 3" xfId="2268"/>
    <cellStyle name="Accent5 3 2" xfId="2269"/>
    <cellStyle name="Accent5 4" xfId="2270"/>
    <cellStyle name="差_Book2 2" xfId="2271"/>
    <cellStyle name="Accent5 5" xfId="2272"/>
    <cellStyle name="差_Book2 3" xfId="2273"/>
    <cellStyle name="Accent5 6" xfId="2274"/>
    <cellStyle name="差_Book2 4" xfId="2275"/>
    <cellStyle name="Accent5 7" xfId="2276"/>
    <cellStyle name="Accent5_Sheet2" xfId="2277"/>
    <cellStyle name="百_NJ09-05 2 2" xfId="2278"/>
    <cellStyle name="Accent6" xfId="2279"/>
    <cellStyle name="差_行政(燃修费)_县市旗测算-新科目（含人口规模效应） 2" xfId="2280"/>
    <cellStyle name="差_国有资本经营预算（2011年报省人大）_省级财力12.12 2" xfId="2281"/>
    <cellStyle name="Accent6 - 20%" xfId="2282"/>
    <cellStyle name="Accent6 - 20% 2 2" xfId="2283"/>
    <cellStyle name="Accent6 - 20% 2 3" xfId="2284"/>
    <cellStyle name="差_410927000_台前县_省级财力12.12 3" xfId="2285"/>
    <cellStyle name="Accent6 - 40%" xfId="2286"/>
    <cellStyle name="Accent6 - 40% 2" xfId="2287"/>
    <cellStyle name="Accent6 - 40% 2 3" xfId="2288"/>
    <cellStyle name="Accent6 - 40% 3" xfId="2289"/>
    <cellStyle name="Accent6 - 40% 4" xfId="2290"/>
    <cellStyle name="Accent6 - 60%" xfId="2291"/>
    <cellStyle name="Accent6 - 60% 2" xfId="2292"/>
    <cellStyle name="Accent6 - 60% 3" xfId="2293"/>
    <cellStyle name="标题 3 2_1.3日 2017年预算草案 - 副本" xfId="2294"/>
    <cellStyle name="Accent6 - 60% 4" xfId="2295"/>
    <cellStyle name="Accent6 14" xfId="2296"/>
    <cellStyle name="Accent6 20" xfId="2297"/>
    <cellStyle name="Accent6 15" xfId="2298"/>
    <cellStyle name="差_分县成本差异系数_财力性转移支付2010年预算参考数 2" xfId="2299"/>
    <cellStyle name="Accent6 16" xfId="2300"/>
    <cellStyle name="差_分县成本差异系数_财力性转移支付2010年预算参考数 3" xfId="2301"/>
    <cellStyle name="Accent6 17" xfId="2302"/>
    <cellStyle name="差_分县成本差异系数_财力性转移支付2010年预算参考数 4" xfId="2303"/>
    <cellStyle name="Accent6 18" xfId="2304"/>
    <cellStyle name="差_行政公检法测算_不含人员经费系数_2014省级收入12.2（更新后）" xfId="2305"/>
    <cellStyle name="Accent6 2" xfId="2306"/>
    <cellStyle name="差_行政公检法测算_民生政策最低支出需求 4" xfId="2307"/>
    <cellStyle name="差_行政公检法测算_不含人员经费系数_2014省级收入12.2（更新后） 2" xfId="2308"/>
    <cellStyle name="差_分县成本差异系数_省级财力12.12 3" xfId="2309"/>
    <cellStyle name="Accent6 2 2" xfId="2310"/>
    <cellStyle name="Accent6 3" xfId="2311"/>
    <cellStyle name="差_34青海_财力性转移支付2010年预算参考数" xfId="2312"/>
    <cellStyle name="Accent6 3 2" xfId="2313"/>
    <cellStyle name="Accent6 4" xfId="2314"/>
    <cellStyle name="Accent6 5" xfId="2315"/>
    <cellStyle name="差_2006年全省财力计算表（中央、决算）" xfId="2316"/>
    <cellStyle name="Accent6 6" xfId="2317"/>
    <cellStyle name="Accent6 7" xfId="2318"/>
    <cellStyle name="差_34青海_2014省级收入及财力12.12（更新后）" xfId="2319"/>
    <cellStyle name="百_NJ09-05" xfId="2320"/>
    <cellStyle name="Accent6_2006年33甘肃" xfId="2321"/>
    <cellStyle name="Æõ" xfId="2322"/>
    <cellStyle name="差_12滨州_财力性转移支付2010年预算参考数 3" xfId="2323"/>
    <cellStyle name="Æõí¨" xfId="2324"/>
    <cellStyle name="Æõí¨ 2 2" xfId="2325"/>
    <cellStyle name="差_安徽 缺口县区测算(地方填报)1_2014省级收入12.2（更新后） 2" xfId="2326"/>
    <cellStyle name="Æõí¨ 3" xfId="2327"/>
    <cellStyle name="差_第一部分：综合全 4" xfId="2328"/>
    <cellStyle name="差_1110洱源县_2014省级收入12.2（更新后） 3" xfId="2329"/>
    <cellStyle name="Bad 3" xfId="2330"/>
    <cellStyle name="Ç§·" xfId="2331"/>
    <cellStyle name="差_复件 复件 2010年预算表格－2010-03-26-（含表间 公式）_省级财力12.12" xfId="2332"/>
    <cellStyle name="差_09黑龙江_财力性转移支付2010年预算参考数" xfId="2333"/>
    <cellStyle name="Ç§· 2" xfId="2334"/>
    <cellStyle name="差_复件 复件 2010年预算表格－2010-03-26-（含表间 公式）_省级财力12.12 2" xfId="2335"/>
    <cellStyle name="差_09黑龙江_财力性转移支付2010年预算参考数 2" xfId="2336"/>
    <cellStyle name="Ç§· 2 2" xfId="2337"/>
    <cellStyle name="Ç§· 3" xfId="2338"/>
    <cellStyle name="差_复件 复件 2010年预算表格－2010-03-26-（含表间 公式）_省级财力12.12 3" xfId="2339"/>
    <cellStyle name="差_成本差异系数（含人口规模）_2014省级收入12.2（更新后）" xfId="2340"/>
    <cellStyle name="百分比 3 4" xfId="2341"/>
    <cellStyle name="Ç§·öî»[0] 2 2" xfId="2342"/>
    <cellStyle name="百分比 3 5" xfId="2343"/>
    <cellStyle name="Ç§î»" xfId="2344"/>
    <cellStyle name="Ç§î» 2" xfId="2345"/>
    <cellStyle name="差_分析缺口率_财力性转移支付2010年预算参考数" xfId="2346"/>
    <cellStyle name="差_20160105省级2016年预算情况表（最新） 4" xfId="2347"/>
    <cellStyle name="Ç§î» 2 2" xfId="2348"/>
    <cellStyle name="百_NJ17-34 2" xfId="2349"/>
    <cellStyle name="Ç§î»[0]" xfId="2350"/>
    <cellStyle name="Ç§î»[0] 2 2" xfId="2351"/>
    <cellStyle name="差_2007年收支情况及2008年收支预计表(汇总表)_2014省级收入及财力12.12（更新后）" xfId="2352"/>
    <cellStyle name="差_2007年收支情况及2008年收支预计表(汇总表)_2014省级收入及财力12.12（更新后） 2" xfId="2353"/>
    <cellStyle name="差_11大理 4" xfId="2354"/>
    <cellStyle name="Ç§î»·ö¸ 2 2" xfId="2355"/>
    <cellStyle name="差_行政(燃修费)_县市旗测算-新科目（含人口规模效应）_2014省级收入12.2（更新后）" xfId="2356"/>
    <cellStyle name="差_2010年收入预测表（20091230)）_收入汇总 2" xfId="2357"/>
    <cellStyle name="Ç§î»·ö¸ 3" xfId="2358"/>
    <cellStyle name="差_2007年收支情况及2008年收支预计表(汇总表)_2014省级收入及财力12.12（更新后） 3" xfId="2359"/>
    <cellStyle name="百_03-17 2" xfId="2360"/>
    <cellStyle name="Calculation" xfId="2361"/>
    <cellStyle name="差_27重庆" xfId="2362"/>
    <cellStyle name="差_2006年27重庆_省级财力12.12" xfId="2363"/>
    <cellStyle name="百_03-17 2 2" xfId="2364"/>
    <cellStyle name="Calculation 2" xfId="2365"/>
    <cellStyle name="差_27重庆 2" xfId="2366"/>
    <cellStyle name="差_2006年27重庆_省级财力12.12 2" xfId="2367"/>
    <cellStyle name="Calculation 2 2" xfId="2368"/>
    <cellStyle name="差_安徽 缺口县区测算(地方填报)1_财力性转移支付2010年预算参考数 2 2" xfId="2369"/>
    <cellStyle name="差_30云南_1_省级财力12.12 2" xfId="2370"/>
    <cellStyle name="百_NJ17-26 2 2" xfId="2371"/>
    <cellStyle name="Calculation 3" xfId="2372"/>
    <cellStyle name="差_30云南_1_省级财力12.12 3" xfId="2373"/>
    <cellStyle name="Calculation 4" xfId="2374"/>
    <cellStyle name="Calculation 5" xfId="2375"/>
    <cellStyle name="Calculation 6" xfId="2376"/>
    <cellStyle name="Check Cell" xfId="2377"/>
    <cellStyle name="Check Cell 2" xfId="2378"/>
    <cellStyle name="差_2011年全省及省级预计12-31 2 2" xfId="2379"/>
    <cellStyle name="Check Cell 3" xfId="2380"/>
    <cellStyle name="百_NJ18-21 3" xfId="2381"/>
    <cellStyle name="Comma [0]" xfId="2382"/>
    <cellStyle name="差_2016年财政总决算生成表全套0417 -平衡表 4" xfId="2383"/>
    <cellStyle name="Comma [0] 2" xfId="2384"/>
    <cellStyle name="Comma [0] 2 2" xfId="2385"/>
    <cellStyle name="差_(财政总决算简表-2016年)收入导出数据 2" xfId="2386"/>
    <cellStyle name="Comma 2" xfId="2387"/>
    <cellStyle name="差_(财政总决算简表-2016年)收入导出数据 2 2" xfId="2388"/>
    <cellStyle name="Comma 2 2" xfId="2389"/>
    <cellStyle name="差_(财政总决算简表-2016年)收入导出数据 3" xfId="2390"/>
    <cellStyle name="Comma 3" xfId="2391"/>
    <cellStyle name="Comma 3 2" xfId="2392"/>
    <cellStyle name="差_(财政总决算简表-2016年)收入导出数据 4" xfId="2393"/>
    <cellStyle name="Comma 4" xfId="2394"/>
    <cellStyle name="Comma 4 2" xfId="2395"/>
    <cellStyle name="差_Book2_财力性转移支付2010年预算参考数 2 2" xfId="2396"/>
    <cellStyle name="Comma 5" xfId="2397"/>
    <cellStyle name="差_11大理_2014省级收入及财力12.12（更新后）" xfId="2398"/>
    <cellStyle name="Comma 6" xfId="2399"/>
    <cellStyle name="差_分县成本差异系数_不含人员经费系数 4" xfId="2400"/>
    <cellStyle name="comma zerodec" xfId="2401"/>
    <cellStyle name="Comma_04" xfId="2402"/>
    <cellStyle name="百_NJ18-13 2" xfId="2403"/>
    <cellStyle name="百_NJ18-08 2" xfId="2404"/>
    <cellStyle name="Currency [0] 2" xfId="2405"/>
    <cellStyle name="Currency 3" xfId="2406"/>
    <cellStyle name="Currency 4" xfId="2407"/>
    <cellStyle name="Currency_04" xfId="2408"/>
    <cellStyle name="差_行政公检法测算_不含人员经费系数_财力性转移支付2010年预算参考数 3" xfId="2409"/>
    <cellStyle name="Date" xfId="2410"/>
    <cellStyle name="Dollar (zero dec)" xfId="2411"/>
    <cellStyle name="差_2007年中央财政与河南省财政年终决算结算单 2 3" xfId="2412"/>
    <cellStyle name="Explanatory Text 2" xfId="2413"/>
    <cellStyle name="Filter Label" xfId="2414"/>
    <cellStyle name="Filter Label 3" xfId="2415"/>
    <cellStyle name="Filter Label 4" xfId="2416"/>
    <cellStyle name="Good 3" xfId="2417"/>
    <cellStyle name="差_2011年预算大表11-26 2 3" xfId="2418"/>
    <cellStyle name="Grey" xfId="2419"/>
    <cellStyle name="Grey 2" xfId="2420"/>
    <cellStyle name="差_河南 缺口县区测算(地方填报)_2014省级收入12.2（更新后） 2" xfId="2421"/>
    <cellStyle name="差_行政公检法测算_县市旗测算-新科目（含人口规模效应） 2 2" xfId="2422"/>
    <cellStyle name="百" xfId="2423"/>
    <cellStyle name="Header1" xfId="2424"/>
    <cellStyle name="差_河南 缺口县区测算(地方填报白)_2014省级收入12.2（更新后） 2" xfId="2425"/>
    <cellStyle name="差_河南 缺口县区测算(地方填报)_2014省级收入12.2（更新后） 3" xfId="2426"/>
    <cellStyle name="差_2009年结算（最终） 2 2" xfId="2427"/>
    <cellStyle name="Header2" xfId="2428"/>
    <cellStyle name="百_NJ17-35 3" xfId="2429"/>
    <cellStyle name="Header2 2" xfId="2430"/>
    <cellStyle name="Header2 3" xfId="2431"/>
    <cellStyle name="Header2 4" xfId="2432"/>
    <cellStyle name="差_410927000_台前县_2014省级收入12.2（更新后） 3" xfId="2433"/>
    <cellStyle name="Heading 1" xfId="2434"/>
    <cellStyle name="Heading 1 2" xfId="2435"/>
    <cellStyle name="Heading 2" xfId="2436"/>
    <cellStyle name="Heading 2 2" xfId="2437"/>
    <cellStyle name="Heading 3" xfId="2438"/>
    <cellStyle name="Heading 3 2" xfId="2439"/>
    <cellStyle name="差_行政(燃修费)_民生政策最低支出需求_省级财力12.12 2" xfId="2440"/>
    <cellStyle name="Heading 3 3" xfId="2441"/>
    <cellStyle name="差_测算结果_财力性转移支付2010年预算参考数 2" xfId="2442"/>
    <cellStyle name="Heading 4" xfId="2443"/>
    <cellStyle name="差_测算结果_财力性转移支付2010年预算参考数 2 2" xfId="2444"/>
    <cellStyle name="Heading 4 2" xfId="2445"/>
    <cellStyle name="差_2008年财政收支预算草案(1.4) 3" xfId="2446"/>
    <cellStyle name="Input" xfId="2447"/>
    <cellStyle name="Input [yellow]" xfId="2448"/>
    <cellStyle name="Input [yellow] 2" xfId="2449"/>
    <cellStyle name="Input [yellow] 3" xfId="2450"/>
    <cellStyle name="Input [yellow] 4" xfId="2451"/>
    <cellStyle name="差_12滨州_财力性转移支付2010年预算参考数" xfId="2452"/>
    <cellStyle name="Input 11" xfId="2453"/>
    <cellStyle name="差_2008年财政收支预算草案(1.4) 3 2" xfId="2454"/>
    <cellStyle name="标题 5 6" xfId="2455"/>
    <cellStyle name="Input 2" xfId="2456"/>
    <cellStyle name="差_行政（人员）_财力性转移支付2010年预算参考数 2 2" xfId="2457"/>
    <cellStyle name="Input 3" xfId="2458"/>
    <cellStyle name="Input 4" xfId="2459"/>
    <cellStyle name="差_5.2017省本级收入" xfId="2460"/>
    <cellStyle name="Input 5" xfId="2461"/>
    <cellStyle name="Input 6" xfId="2462"/>
    <cellStyle name="Input 7" xfId="2463"/>
    <cellStyle name="Normal 5 2" xfId="2464"/>
    <cellStyle name="Input 8" xfId="2465"/>
    <cellStyle name="Input 9" xfId="2466"/>
    <cellStyle name="Input_Sheet2" xfId="2467"/>
    <cellStyle name="Neutral" xfId="2468"/>
    <cellStyle name="标题 2 2 6" xfId="2469"/>
    <cellStyle name="Neutral 2" xfId="2470"/>
    <cellStyle name="Norma,_laroux_4_营业在建 (2)_E21" xfId="2471"/>
    <cellStyle name="Normal 12" xfId="2472"/>
    <cellStyle name="差_行政公检法测算 2" xfId="2473"/>
    <cellStyle name="Normal 13" xfId="2474"/>
    <cellStyle name="Normal 2 2" xfId="2475"/>
    <cellStyle name="Normal 3" xfId="2476"/>
    <cellStyle name="差_11大理_2014省级收入12.2（更新后） 3" xfId="2477"/>
    <cellStyle name="Normal 3 2" xfId="2478"/>
    <cellStyle name="Normal 3 3" xfId="2479"/>
    <cellStyle name="Normal 4" xfId="2480"/>
    <cellStyle name="Normal 4 2" xfId="2481"/>
    <cellStyle name="Normal 4 3" xfId="2482"/>
    <cellStyle name="Normal 5" xfId="2483"/>
    <cellStyle name="Normal_#10-Headcount" xfId="2484"/>
    <cellStyle name="差_行政（人员）_不含人员经费系数_2014省级收入及财力12.12（更新后） 2" xfId="2485"/>
    <cellStyle name="差_2008年全省人员信息 2" xfId="2486"/>
    <cellStyle name="Note 2" xfId="2487"/>
    <cellStyle name="差_行政（人员）_不含人员经费系数_2014省级收入及财力12.12（更新后） 3" xfId="2488"/>
    <cellStyle name="差_2008年全省人员信息 3" xfId="2489"/>
    <cellStyle name="Note 3" xfId="2490"/>
    <cellStyle name="差_2008年全省人员信息 4" xfId="2491"/>
    <cellStyle name="Note 4" xfId="2492"/>
    <cellStyle name="Note 5" xfId="2493"/>
    <cellStyle name="Output 3" xfId="2494"/>
    <cellStyle name="Output 4" xfId="2495"/>
    <cellStyle name="Output 5" xfId="2496"/>
    <cellStyle name="差_Sheet1_全省基金收支" xfId="2497"/>
    <cellStyle name="Percent [2]" xfId="2498"/>
    <cellStyle name="差_Sheet1_全省基金收支 2" xfId="2499"/>
    <cellStyle name="差_0605石屏县_省级财力12.12" xfId="2500"/>
    <cellStyle name="Percent [2] 2" xfId="2501"/>
    <cellStyle name="Percent 2 2" xfId="2502"/>
    <cellStyle name="Percent_laroux" xfId="2503"/>
    <cellStyle name="RowLevel_0" xfId="2504"/>
    <cellStyle name="差_30云南_1_财力性转移支付2010年预算参考数 2" xfId="2505"/>
    <cellStyle name="Title" xfId="2506"/>
    <cellStyle name="差_30云南_1_财力性转移支付2010年预算参考数 2 2" xfId="2507"/>
    <cellStyle name="差_2007年一般预算支出剔除_2014省级收入及财力12.12（更新后） 3" xfId="2508"/>
    <cellStyle name="Title 2" xfId="2509"/>
    <cellStyle name="表标题 3" xfId="2510"/>
    <cellStyle name="Total 2" xfId="2511"/>
    <cellStyle name="表标题 4" xfId="2512"/>
    <cellStyle name="Total 3" xfId="2513"/>
    <cellStyle name="表标题 5" xfId="2514"/>
    <cellStyle name="Total 4" xfId="2515"/>
    <cellStyle name="百_NJ09-04" xfId="2516"/>
    <cellStyle name="Warning Text" xfId="2517"/>
    <cellStyle name="百_NJ09-04 2" xfId="2518"/>
    <cellStyle name="Warning Text 2" xfId="2519"/>
    <cellStyle name="百_NJ17-34 3" xfId="2520"/>
    <cellStyle name="百 2" xfId="2521"/>
    <cellStyle name="差_Sheet1_省级收入" xfId="2522"/>
    <cellStyle name="百 3" xfId="2523"/>
    <cellStyle name="百_03-17" xfId="2524"/>
    <cellStyle name="百_03-17 3" xfId="2525"/>
    <cellStyle name="差_分析缺口率_2014省级收入及财力12.12（更新后） 2" xfId="2526"/>
    <cellStyle name="百_04-19" xfId="2527"/>
    <cellStyle name="百_04-19 2" xfId="2528"/>
    <cellStyle name="差_28四川_省级财力12.12" xfId="2529"/>
    <cellStyle name="差_2011年预算表格2010.12.9_省级财力12.12" xfId="2530"/>
    <cellStyle name="百_04-19 3" xfId="2531"/>
    <cellStyle name="百_05" xfId="2532"/>
    <cellStyle name="百_05 2" xfId="2533"/>
    <cellStyle name="百_05 2 2" xfId="2534"/>
    <cellStyle name="差_行政（人员）_县市旗测算-新科目（含人口规模效应） 2 2" xfId="2535"/>
    <cellStyle name="差_2011年预算大表11-26_基金汇总" xfId="2536"/>
    <cellStyle name="百_2005-18 2 2" xfId="2537"/>
    <cellStyle name="差_行政（人员）_县市旗测算-新科目（含人口规模效应） 3" xfId="2538"/>
    <cellStyle name="百_2005-18 3" xfId="2539"/>
    <cellStyle name="百_NJ09-03" xfId="2540"/>
    <cellStyle name="百_NJ09-03 2" xfId="2541"/>
    <cellStyle name="差_2007年中央财政与河南省财政年终决算结算单_2017年预算草案（债务）" xfId="2542"/>
    <cellStyle name="百_NJ09-03 2 2" xfId="2543"/>
    <cellStyle name="百_NJ09-03 3" xfId="2544"/>
    <cellStyle name="差_34青海_2014省级收入及财力12.12（更新后） 2" xfId="2545"/>
    <cellStyle name="百_NJ09-05 2" xfId="2546"/>
    <cellStyle name="差_34青海_2014省级收入及财力12.12（更新后） 3" xfId="2547"/>
    <cellStyle name="百_NJ09-05 3" xfId="2548"/>
    <cellStyle name="百_NJ09-07" xfId="2549"/>
    <cellStyle name="差_Sheet2_1 2" xfId="2550"/>
    <cellStyle name="百_NJ09-07 2 2" xfId="2551"/>
    <cellStyle name="百_NJ09-07 3" xfId="2552"/>
    <cellStyle name="差_09黑龙江" xfId="2553"/>
    <cellStyle name="百_NJ09-08" xfId="2554"/>
    <cellStyle name="差_安徽 缺口县区测算(地方填报)1 3" xfId="2555"/>
    <cellStyle name="差_09黑龙江 2" xfId="2556"/>
    <cellStyle name="百_NJ09-08 2" xfId="2557"/>
    <cellStyle name="差_09黑龙江 2 2" xfId="2558"/>
    <cellStyle name="百_NJ09-08 2 2" xfId="2559"/>
    <cellStyle name="差_安徽 缺口县区测算(地方填报)1 4" xfId="2560"/>
    <cellStyle name="差_09黑龙江 3" xfId="2561"/>
    <cellStyle name="百_NJ09-08 3" xfId="2562"/>
    <cellStyle name="百_NJ17-07" xfId="2563"/>
    <cellStyle name="百_NJ17-07 2" xfId="2564"/>
    <cellStyle name="差_2010年收入预测表（20091219)）_支出汇总 2" xfId="2565"/>
    <cellStyle name="百_NJ17-07 3" xfId="2566"/>
    <cellStyle name="百_NJ17-08" xfId="2567"/>
    <cellStyle name="百_NJ17-08 2 2" xfId="2568"/>
    <cellStyle name="百_NJ17-08 3" xfId="2569"/>
    <cellStyle name="百_NJ17-11" xfId="2570"/>
    <cellStyle name="百_NJ17-11 2" xfId="2571"/>
    <cellStyle name="百_NJ17-11 2 2" xfId="2572"/>
    <cellStyle name="百_NJ17-11 3" xfId="2573"/>
    <cellStyle name="标题 4 2_3.2017全省支出" xfId="2574"/>
    <cellStyle name="百_NJ17-21" xfId="2575"/>
    <cellStyle name="百_NJ17-16" xfId="2576"/>
    <cellStyle name="差_410927000_台前县" xfId="2577"/>
    <cellStyle name="百_NJ17-21 2" xfId="2578"/>
    <cellStyle name="百_NJ17-16 2" xfId="2579"/>
    <cellStyle name="差_410927000_台前县 2" xfId="2580"/>
    <cellStyle name="百_NJ17-21 2 2" xfId="2581"/>
    <cellStyle name="百_NJ17-16 2 2" xfId="2582"/>
    <cellStyle name="差_行政(燃修费)_县市旗测算-新科目（含人口规模效应）_省级财力12.12 2" xfId="2583"/>
    <cellStyle name="百_NJ17-21 3" xfId="2584"/>
    <cellStyle name="百_NJ17-16 3" xfId="2585"/>
    <cellStyle name="差_2010年收入预测表（20091218)）" xfId="2586"/>
    <cellStyle name="百_NJ17-23" xfId="2587"/>
    <cellStyle name="百_NJ17-18" xfId="2588"/>
    <cellStyle name="差_2010年收入预测表（20091218)） 2" xfId="2589"/>
    <cellStyle name="百_NJ17-23 2" xfId="2590"/>
    <cellStyle name="百_NJ17-18 2" xfId="2591"/>
    <cellStyle name="百_NJ17-19 2" xfId="2592"/>
    <cellStyle name="百_NJ17-19 2 2" xfId="2593"/>
    <cellStyle name="百_NJ17-19 3" xfId="2594"/>
    <cellStyle name="百_NJ17-22" xfId="2595"/>
    <cellStyle name="百_NJ17-22 2" xfId="2596"/>
    <cellStyle name="百_NJ17-22 2 2" xfId="2597"/>
    <cellStyle name="差_行政（人员）_不含人员经费系数 2" xfId="2598"/>
    <cellStyle name="百_NJ17-22 3" xfId="2599"/>
    <cellStyle name="差_分析缺口率_财力性转移支付2010年预算参考数 4" xfId="2600"/>
    <cellStyle name="差_1110洱源县 3" xfId="2601"/>
    <cellStyle name="百_NJ17-25 2" xfId="2602"/>
    <cellStyle name="百_NJ17-25 2 2" xfId="2603"/>
    <cellStyle name="差_1110洱源县 4" xfId="2604"/>
    <cellStyle name="百_NJ17-25 3" xfId="2605"/>
    <cellStyle name="差_安徽 缺口县区测算(地方填报)1_财力性转移支付2010年预算参考数" xfId="2606"/>
    <cellStyle name="百_NJ17-26" xfId="2607"/>
    <cellStyle name="差_安徽 缺口县区测算(地方填报)1_财力性转移支付2010年预算参考数 2" xfId="2608"/>
    <cellStyle name="差_30云南_1_省级财力12.12" xfId="2609"/>
    <cellStyle name="百_NJ17-26 2" xfId="2610"/>
    <cellStyle name="差_安徽 缺口县区测算(地方填报)1_财力性转移支付2010年预算参考数 3" xfId="2611"/>
    <cellStyle name="百_NJ17-26 3" xfId="2612"/>
    <cellStyle name="百_NJ17-27" xfId="2613"/>
    <cellStyle name="百_NJ17-27 2" xfId="2614"/>
    <cellStyle name="百_NJ17-27 3" xfId="2615"/>
    <cellStyle name="差_行政（人员）_不含人员经费系数_2014省级收入12.2（更新后） 2" xfId="2616"/>
    <cellStyle name="百_NJ17-33" xfId="2617"/>
    <cellStyle name="百_NJ17-28" xfId="2618"/>
    <cellStyle name="差_行政（人员）_不含人员经费系数_2014省级收入12.2（更新后） 3" xfId="2619"/>
    <cellStyle name="百_NJ17-34" xfId="2620"/>
    <cellStyle name="百_NJ17-35" xfId="2621"/>
    <cellStyle name="差_2007一般预算支出口径剔除表_2014省级收入及财力12.12（更新后）" xfId="2622"/>
    <cellStyle name="百_NJ17-35 2" xfId="2623"/>
    <cellStyle name="差_2007一般预算支出口径剔除表_2014省级收入及财力12.12（更新后） 2" xfId="2624"/>
    <cellStyle name="差_2006年水利统计指标统计表_2014省级收入12.2（更新后） 3" xfId="2625"/>
    <cellStyle name="百_NJ17-35 2 2" xfId="2626"/>
    <cellStyle name="百_NJ17-36" xfId="2627"/>
    <cellStyle name="差_2008年财政收支预算草案(1.4)" xfId="2628"/>
    <cellStyle name="百_NJ17-36 2" xfId="2629"/>
    <cellStyle name="差_2008年财政收支预算草案(1.4) 2" xfId="2630"/>
    <cellStyle name="百_NJ17-36 2 2" xfId="2631"/>
    <cellStyle name="百_NJ17-36 3" xfId="2632"/>
    <cellStyle name="百_NJ17-42" xfId="2633"/>
    <cellStyle name="百_NJ17-37" xfId="2634"/>
    <cellStyle name="差_河南省----2009-05-21（补充数据）_2013省级预算附表" xfId="2635"/>
    <cellStyle name="百_NJ17-42 2" xfId="2636"/>
    <cellStyle name="百_NJ17-37 2" xfId="2637"/>
    <cellStyle name="差_河南省----2009-05-21（补充数据）_2013省级预算附表 2" xfId="2638"/>
    <cellStyle name="百_NJ17-42 2 2" xfId="2639"/>
    <cellStyle name="百_NJ17-37 2 2" xfId="2640"/>
    <cellStyle name="百_NJ17-42 3" xfId="2641"/>
    <cellStyle name="百_NJ17-37 3" xfId="2642"/>
    <cellStyle name="差_5.2017省本级收入 3" xfId="2643"/>
    <cellStyle name="差_2011年预算大表11-26_支出汇总" xfId="2644"/>
    <cellStyle name="差_2010省级行政性收费专项收入批复_收入汇总 2" xfId="2645"/>
    <cellStyle name="百_NJ17-39 2" xfId="2646"/>
    <cellStyle name="差_2011年预算大表11-26_支出汇总 2" xfId="2647"/>
    <cellStyle name="百_NJ17-39 2 2" xfId="2648"/>
    <cellStyle name="差_2010省级行政性收费专项收入批复_收入汇总 3" xfId="2649"/>
    <cellStyle name="差_2007年结算已定项目对账单_基金汇总 2" xfId="2650"/>
    <cellStyle name="百_NJ17-39 3" xfId="2651"/>
    <cellStyle name="百_NJ17-47 2" xfId="2652"/>
    <cellStyle name="百_NJ17-47 2 2" xfId="2653"/>
    <cellStyle name="百_NJ17-47 3" xfId="2654"/>
    <cellStyle name="差_国有资本经营预算（2011年报省人大）_收入汇总 3" xfId="2655"/>
    <cellStyle name="百_NJ17-54 2" xfId="2656"/>
    <cellStyle name="百_NJ17-54 2 2" xfId="2657"/>
    <cellStyle name="百_NJ17-54 3" xfId="2658"/>
    <cellStyle name="百_NJ17-60 2" xfId="2659"/>
    <cellStyle name="百_NJ17-60 2 2" xfId="2660"/>
    <cellStyle name="百_NJ17-60 3" xfId="2661"/>
    <cellStyle name="差_附表 3" xfId="2662"/>
    <cellStyle name="百_NJ17-62 2" xfId="2663"/>
    <cellStyle name="差_2012年国有资本经营预算收支总表 3" xfId="2664"/>
    <cellStyle name="百_NJ17-62 2 2" xfId="2665"/>
    <cellStyle name="差_附表 4" xfId="2666"/>
    <cellStyle name="百_NJ17-62 3" xfId="2667"/>
    <cellStyle name="百_NJ18-10 2 2" xfId="2668"/>
    <cellStyle name="百_NJ18-05 2 2" xfId="2669"/>
    <cellStyle name="百_NJ18-11 3" xfId="2670"/>
    <cellStyle name="百_NJ18-06 3" xfId="2671"/>
    <cellStyle name="差_1110洱源县" xfId="2672"/>
    <cellStyle name="百_NJ18-12 2" xfId="2673"/>
    <cellStyle name="百_NJ18-07 2" xfId="2674"/>
    <cellStyle name="差_分析缺口率_财力性转移支付2010年预算参考数 3" xfId="2675"/>
    <cellStyle name="差_1110洱源县 2" xfId="2676"/>
    <cellStyle name="百_NJ18-12 2 2" xfId="2677"/>
    <cellStyle name="百_NJ18-07 2 2" xfId="2678"/>
    <cellStyle name="百_NJ18-12 3" xfId="2679"/>
    <cellStyle name="百_NJ18-07 3" xfId="2680"/>
    <cellStyle name="百_NJ18-13 3" xfId="2681"/>
    <cellStyle name="百_NJ18-08 3" xfId="2682"/>
    <cellStyle name="百_NJ18-14" xfId="2683"/>
    <cellStyle name="百_NJ18-09" xfId="2684"/>
    <cellStyle name="差_国有资本经营预算（2011年报省人大） 4" xfId="2685"/>
    <cellStyle name="百_NJ18-14 2" xfId="2686"/>
    <cellStyle name="百_NJ18-09 2" xfId="2687"/>
    <cellStyle name="差_国有资本经营预算（2011年报省人大） 5" xfId="2688"/>
    <cellStyle name="百_NJ18-14 3" xfId="2689"/>
    <cellStyle name="百_NJ18-09 3" xfId="2690"/>
    <cellStyle name="百_NJ18-17" xfId="2691"/>
    <cellStyle name="百_NJ18-17 2" xfId="2692"/>
    <cellStyle name="百_NJ18-17 2 2" xfId="2693"/>
    <cellStyle name="百_NJ18-17 3" xfId="2694"/>
    <cellStyle name="百_NJ18-23" xfId="2695"/>
    <cellStyle name="百_NJ18-18" xfId="2696"/>
    <cellStyle name="差_成本差异系数（含人口规模） 4" xfId="2697"/>
    <cellStyle name="百_NJ18-23 2" xfId="2698"/>
    <cellStyle name="百_NJ18-18 2" xfId="2699"/>
    <cellStyle name="差_20河南_财力性转移支付2010年预算参考数 3" xfId="2700"/>
    <cellStyle name="百_NJ18-23 2 2" xfId="2701"/>
    <cellStyle name="百_NJ18-18 2 2" xfId="2702"/>
    <cellStyle name="百_NJ18-21" xfId="2703"/>
    <cellStyle name="百_NJ18-21 2" xfId="2704"/>
    <cellStyle name="百_NJ18-21 2 2" xfId="2705"/>
    <cellStyle name="百_NJ18-32 2 2" xfId="2706"/>
    <cellStyle name="百_NJ18-27 2 2" xfId="2707"/>
    <cellStyle name="百_NJ18-33" xfId="2708"/>
    <cellStyle name="百_NJ18-33 2" xfId="2709"/>
    <cellStyle name="差_财政厅编制用表（2011年报省人大）_支出汇总" xfId="2710"/>
    <cellStyle name="百_NJ18-33 2 2" xfId="2711"/>
    <cellStyle name="差_2007结算与财力(6.2)_收入汇总" xfId="2712"/>
    <cellStyle name="百_NJ18-34" xfId="2713"/>
    <cellStyle name="百_NJ18-34 2 2" xfId="2714"/>
    <cellStyle name="百_NJ18-43 2 2" xfId="2715"/>
    <cellStyle name="百_NJ18-38 2 2" xfId="2716"/>
    <cellStyle name="百_NJ18-43 3" xfId="2717"/>
    <cellStyle name="百_NJ18-38 3" xfId="2718"/>
    <cellStyle name="百_NJ18-39 2 2" xfId="2719"/>
    <cellStyle name="百_NJ18-39 3" xfId="2720"/>
    <cellStyle name="百_封面 2" xfId="2721"/>
    <cellStyle name="百_封面 2 2" xfId="2722"/>
    <cellStyle name="百_封面 3" xfId="2723"/>
    <cellStyle name="差_2007结算与财力(6.2)_基金汇总" xfId="2724"/>
    <cellStyle name="百分比 2" xfId="2725"/>
    <cellStyle name="差_2007结算与财力(6.2)_基金汇总 2" xfId="2726"/>
    <cellStyle name="百分比 2 2" xfId="2727"/>
    <cellStyle name="差_2006年22湖南_财力性转移支付2010年预算参考数" xfId="2728"/>
    <cellStyle name="百分比 2 2 2" xfId="2729"/>
    <cellStyle name="差_2007结算与财力(6.2)_基金汇总 3" xfId="2730"/>
    <cellStyle name="百分比 2 3" xfId="2731"/>
    <cellStyle name="差_2007年中央财政与河南省财政年终决算结算单_2014省级收入及财力12.12（更新后） 2" xfId="2732"/>
    <cellStyle name="差 2 4 2" xfId="2733"/>
    <cellStyle name="百分比 2 4" xfId="2734"/>
    <cellStyle name="百分比 3" xfId="2735"/>
    <cellStyle name="差_22.2017年全省基金支出 3" xfId="2736"/>
    <cellStyle name="百分比 3 2" xfId="2737"/>
    <cellStyle name="百分比 3 3" xfId="2738"/>
    <cellStyle name="百分比 4 2" xfId="2739"/>
    <cellStyle name="百分比 4 3" xfId="2740"/>
    <cellStyle name="差_行政（人员）_2014省级收入12.2（更新后） 2" xfId="2741"/>
    <cellStyle name="差_测算结果汇总_财力性转移支付2010年预算参考数 2 2" xfId="2742"/>
    <cellStyle name="标题 1 2 2" xfId="2743"/>
    <cellStyle name="标题 1 2 2 2" xfId="2744"/>
    <cellStyle name="差_Material reprot In Dec (3) 2 2" xfId="2745"/>
    <cellStyle name="标题 1 2 2 3" xfId="2746"/>
    <cellStyle name="差_行政（人员）_2014省级收入12.2（更新后） 3" xfId="2747"/>
    <cellStyle name="标题 1 2 3" xfId="2748"/>
    <cellStyle name="标题 1 2 3 3" xfId="2749"/>
    <cellStyle name="标题 1 2 4" xfId="2750"/>
    <cellStyle name="标题 1 2 4 2" xfId="2751"/>
    <cellStyle name="差_34青海 2" xfId="2752"/>
    <cellStyle name="差_2008年全省汇总收支计算表_财力性转移支付2010年预算参考数" xfId="2753"/>
    <cellStyle name="标题 1 2 5" xfId="2754"/>
    <cellStyle name="差_34青海 3" xfId="2755"/>
    <cellStyle name="标题 1 2 6" xfId="2756"/>
    <cellStyle name="差_分县成本差异系数_省级财力12.12" xfId="2757"/>
    <cellStyle name="差_34青海 4" xfId="2758"/>
    <cellStyle name="标题 1 2 7" xfId="2759"/>
    <cellStyle name="差_测算结果汇总_财力性转移支付2010年预算参考数 3" xfId="2760"/>
    <cellStyle name="差_2012年省级平衡简表（用）" xfId="2761"/>
    <cellStyle name="标题 1 3" xfId="2762"/>
    <cellStyle name="差_2012年省级平衡简表（用） 2" xfId="2763"/>
    <cellStyle name="标题 1 3 2" xfId="2764"/>
    <cellStyle name="差_2012年省级平衡简表（用） 2 2" xfId="2765"/>
    <cellStyle name="标题 1 3 2 2" xfId="2766"/>
    <cellStyle name="差_2011年预算表格2010.12.9_附表1-6 2" xfId="2767"/>
    <cellStyle name="标题 1 3 2 3" xfId="2768"/>
    <cellStyle name="差_2012年省级平衡简表（用） 3" xfId="2769"/>
    <cellStyle name="标题 1 3 3" xfId="2770"/>
    <cellStyle name="差_2012年省级平衡简表（用） 4" xfId="2771"/>
    <cellStyle name="差_2009年省与市县结算（最终） 2 2" xfId="2772"/>
    <cellStyle name="标题 1 3 4" xfId="2773"/>
    <cellStyle name="差_12滨州_省级财力12.12" xfId="2774"/>
    <cellStyle name="标题 1 6" xfId="2775"/>
    <cellStyle name="差_2009年结算（最终）_基金汇总 2" xfId="2776"/>
    <cellStyle name="标题 2 2 2" xfId="2777"/>
    <cellStyle name="标题 2 2 2 2" xfId="2778"/>
    <cellStyle name="标题 2 2 2 3" xfId="2779"/>
    <cellStyle name="标题 2 2 3 3" xfId="2780"/>
    <cellStyle name="差_国有资本经营预算（2011年报省人大）_2013省级预算附表 3" xfId="2781"/>
    <cellStyle name="标题 2 2 4 2" xfId="2782"/>
    <cellStyle name="标题 2 2 5" xfId="2783"/>
    <cellStyle name="标题 2 2 7" xfId="2784"/>
    <cellStyle name="标题 2 2_1.3日 2017年预算草案 - 副本" xfId="2785"/>
    <cellStyle name="标题 2 3" xfId="2786"/>
    <cellStyle name="标题 2 3 2" xfId="2787"/>
    <cellStyle name="标题 2 3 2 2" xfId="2788"/>
    <cellStyle name="标题 2 3 2 3" xfId="2789"/>
    <cellStyle name="标题 2 4" xfId="2790"/>
    <cellStyle name="标题 2 4 2" xfId="2791"/>
    <cellStyle name="标题 2 5" xfId="2792"/>
    <cellStyle name="标题 2 6" xfId="2793"/>
    <cellStyle name="差_gdp 2 2" xfId="2794"/>
    <cellStyle name="标题 3 2" xfId="2795"/>
    <cellStyle name="标题 3 2 2" xfId="2796"/>
    <cellStyle name="标题 3 2 2 2" xfId="2797"/>
    <cellStyle name="差_行政（人员）_财力性转移支付2010年预算参考数" xfId="2798"/>
    <cellStyle name="标题 3 2 3" xfId="2799"/>
    <cellStyle name="标题 3 2 4" xfId="2800"/>
    <cellStyle name="差_行政（人员）_省级财力12.12 3" xfId="2801"/>
    <cellStyle name="标题 3 2 4 2" xfId="2802"/>
    <cellStyle name="差_财政厅编制用表（2011年报省人大）_收入汇总 2" xfId="2803"/>
    <cellStyle name="差_27重庆_省级财力12.12" xfId="2804"/>
    <cellStyle name="标题 3 2 5" xfId="2805"/>
    <cellStyle name="差_财政厅编制用表（2011年报省人大）_收入汇总 3" xfId="2806"/>
    <cellStyle name="标题 3 2 6" xfId="2807"/>
    <cellStyle name="标题 3 3" xfId="2808"/>
    <cellStyle name="标题 3 3 2" xfId="2809"/>
    <cellStyle name="差_material report in Jul 3" xfId="2810"/>
    <cellStyle name="标题 3 3 2 2" xfId="2811"/>
    <cellStyle name="标题 3 3 3" xfId="2812"/>
    <cellStyle name="标题 3 3_1.3日 2017年预算草案 - 副本" xfId="2813"/>
    <cellStyle name="标题 3 4" xfId="2814"/>
    <cellStyle name="差_财力差异计算表(不含非农业区)_省级财力12.12 3" xfId="2815"/>
    <cellStyle name="标题 3 4 2" xfId="2816"/>
    <cellStyle name="差_2010年收入预测表（20091218)）_收入汇总 2" xfId="2817"/>
    <cellStyle name="差_20 2007年河南结算单 2 2" xfId="2818"/>
    <cellStyle name="标题 3 4 3" xfId="2819"/>
    <cellStyle name="差_行政(燃修费)_财力性转移支付2010年预算参考数" xfId="2820"/>
    <cellStyle name="标题 3 5" xfId="2821"/>
    <cellStyle name="标题 3 6" xfId="2822"/>
    <cellStyle name="标题 4 2 2 2" xfId="2823"/>
    <cellStyle name="差_成本差异系数 2 2" xfId="2824"/>
    <cellStyle name="标题 4 2 3" xfId="2825"/>
    <cellStyle name="差_Book1_2012年省级平衡简表（用） 4" xfId="2826"/>
    <cellStyle name="标题 4 2 3 2" xfId="2827"/>
    <cellStyle name="差_20河南(财政部2010年县级基本财力测算数据) 2" xfId="2828"/>
    <cellStyle name="标题 4 2 4" xfId="2829"/>
    <cellStyle name="差_20河南(财政部2010年县级基本财力测算数据) 2 2" xfId="2830"/>
    <cellStyle name="标题 4 2 4 2" xfId="2831"/>
    <cellStyle name="差_20河南(财政部2010年县级基本财力测算数据) 3" xfId="2832"/>
    <cellStyle name="差_2007年结算已定项目对账单_2017年预算草案（债务） 2" xfId="2833"/>
    <cellStyle name="标题 4 2 5" xfId="2834"/>
    <cellStyle name="差_20河南(财政部2010年县级基本财力测算数据) 4" xfId="2835"/>
    <cellStyle name="差_2007年结算已定项目对账单_2017年预算草案（债务） 3" xfId="2836"/>
    <cellStyle name="标题 4 2 6" xfId="2837"/>
    <cellStyle name="标题 4 4" xfId="2838"/>
    <cellStyle name="差_第一部分：综合全" xfId="2839"/>
    <cellStyle name="标题 4 4 2" xfId="2840"/>
    <cellStyle name="标题 4 4 3" xfId="2841"/>
    <cellStyle name="标题 4 5" xfId="2842"/>
    <cellStyle name="差_20 2007年河南结算单_附表1-6 2" xfId="2843"/>
    <cellStyle name="标题 5 2" xfId="2844"/>
    <cellStyle name="标题 5 2 2" xfId="2845"/>
    <cellStyle name="差_安徽 缺口县区测算(地方填报)1_2014省级收入及财力12.12（更新后） 2" xfId="2846"/>
    <cellStyle name="差_20 2007年河南结算单_附表1-6 3" xfId="2847"/>
    <cellStyle name="标题 5 3" xfId="2848"/>
    <cellStyle name="差_安徽 缺口县区测算(地方填报)1_2014省级收入及财力12.12（更新后） 3" xfId="2849"/>
    <cellStyle name="标题 5 4" xfId="2850"/>
    <cellStyle name="标题 5 4 2" xfId="2851"/>
    <cellStyle name="标题 5 5" xfId="2852"/>
    <cellStyle name="差_Book1_财力性转移支付2010年预算参考数 3" xfId="2853"/>
    <cellStyle name="差_2008年支出调整_2014省级收入及财力12.12（更新后） 2" xfId="2854"/>
    <cellStyle name="标题 5_3.2017全省支出" xfId="2855"/>
    <cellStyle name="差_20河南_财力性转移支付2010年预算参考数 2 2" xfId="2856"/>
    <cellStyle name="标题 6" xfId="2857"/>
    <cellStyle name="标题 6 2" xfId="2858"/>
    <cellStyle name="标题 6 3" xfId="2859"/>
    <cellStyle name="标题 9" xfId="2860"/>
    <cellStyle name="表标题" xfId="2861"/>
    <cellStyle name="差_22湖南_2014省级收入及财力12.12（更新后）" xfId="2862"/>
    <cellStyle name="差_2012年结余使用" xfId="2863"/>
    <cellStyle name="表标题 2" xfId="2864"/>
    <cellStyle name="差_22湖南_2014省级收入及财力12.12（更新后） 2" xfId="2865"/>
    <cellStyle name="差_2012年结余使用 2" xfId="2866"/>
    <cellStyle name="表标题 2 2" xfId="2867"/>
    <cellStyle name="差 2" xfId="2868"/>
    <cellStyle name="差 2 3" xfId="2869"/>
    <cellStyle name="差 2 3 3" xfId="2870"/>
    <cellStyle name="差_2007年中央财政与河南省财政年终决算结算单_2014省级收入及财力12.12（更新后）" xfId="2871"/>
    <cellStyle name="差 2 4" xfId="2872"/>
    <cellStyle name="差_Material reprot In Feb (2) 2 2" xfId="2873"/>
    <cellStyle name="差_2007年中央财政与河南省财政年终决算结算单_2014省级收入及财力12.12（更新后） 3" xfId="2874"/>
    <cellStyle name="差 2 4 3" xfId="2875"/>
    <cellStyle name="差 2 6" xfId="2876"/>
    <cellStyle name="差_2011年全省及省级预计2011-12-12_收入汇总 2" xfId="2877"/>
    <cellStyle name="差 2 7" xfId="2878"/>
    <cellStyle name="差 2_3.2017全省支出" xfId="2879"/>
    <cellStyle name="差 3 2 3" xfId="2880"/>
    <cellStyle name="差 3 3" xfId="2881"/>
    <cellStyle name="差 3 3 2" xfId="2882"/>
    <cellStyle name="差_分县成本差异系数 2" xfId="2883"/>
    <cellStyle name="差 3 3 3" xfId="2884"/>
    <cellStyle name="差 3 4" xfId="2885"/>
    <cellStyle name="差_2008计算资料（8月5） 2 2" xfId="2886"/>
    <cellStyle name="差 3 5" xfId="2887"/>
    <cellStyle name="差 5" xfId="2888"/>
    <cellStyle name="差_2_2014省级收入及财力12.12（更新后） 3" xfId="2889"/>
    <cellStyle name="差_00省级(打印)" xfId="2890"/>
    <cellStyle name="差_00省级(打印) 2" xfId="2891"/>
    <cellStyle name="差_00省级(打印) 3" xfId="2892"/>
    <cellStyle name="差_00省级(打印) 4" xfId="2893"/>
    <cellStyle name="差_03昭通" xfId="2894"/>
    <cellStyle name="差_0502通海县" xfId="2895"/>
    <cellStyle name="差_Material reprot In Dec 3" xfId="2896"/>
    <cellStyle name="差_0502通海县 2" xfId="2897"/>
    <cellStyle name="差_Material reprot In Dec 3 2" xfId="2898"/>
    <cellStyle name="差_0502通海县 2 2" xfId="2899"/>
    <cellStyle name="差_Material reprot In Dec 4" xfId="2900"/>
    <cellStyle name="差_0502通海县 3" xfId="2901"/>
    <cellStyle name="差_Material reprot In Dec 5" xfId="2902"/>
    <cellStyle name="差_0502通海县 4" xfId="2903"/>
    <cellStyle name="差_2010省对市县转移支付测算表(10-21）_2014省级收入12.2（更新后） 3" xfId="2904"/>
    <cellStyle name="差_0605石屏县 2" xfId="2905"/>
    <cellStyle name="差_Book1_2016年结算与财力5.17 4" xfId="2906"/>
    <cellStyle name="差_0605石屏县 2 2" xfId="2907"/>
    <cellStyle name="差_0605石屏县 3" xfId="2908"/>
    <cellStyle name="差_21.2017年全省基金收入 2" xfId="2909"/>
    <cellStyle name="差_0605石屏县 4" xfId="2910"/>
    <cellStyle name="差_0605石屏县_2014省级收入12.2（更新后）" xfId="2911"/>
    <cellStyle name="差_行政公检法测算_民生政策最低支出需求_2014省级收入12.2（更新后） 3" xfId="2912"/>
    <cellStyle name="差_0605石屏县_2014省级收入12.2（更新后） 2" xfId="2913"/>
    <cellStyle name="差_0605石屏县_2014省级收入12.2（更新后） 3" xfId="2914"/>
    <cellStyle name="差_0605石屏县_财力性转移支付2010年预算参考数" xfId="2915"/>
    <cellStyle name="差_行政公检法测算_民生政策最低支出需求_财力性转移支付2010年预算参考数 3" xfId="2916"/>
    <cellStyle name="差_0605石屏县_财力性转移支付2010年预算参考数 2" xfId="2917"/>
    <cellStyle name="差_2008年支出核定 3" xfId="2918"/>
    <cellStyle name="差_0605石屏县_财力性转移支付2010年预算参考数 2 2" xfId="2919"/>
    <cellStyle name="差_行政公检法测算_民生政策最低支出需求_财力性转移支付2010年预算参考数 4" xfId="2920"/>
    <cellStyle name="差_0605石屏县_财力性转移支付2010年预算参考数 3" xfId="2921"/>
    <cellStyle name="差_2016省级收入1.3 2" xfId="2922"/>
    <cellStyle name="差_0605石屏县_财力性转移支付2010年预算参考数 4" xfId="2923"/>
    <cellStyle name="差_0605石屏县_省级财力12.12 2" xfId="2924"/>
    <cellStyle name="差_0605石屏县_省级财力12.12 3" xfId="2925"/>
    <cellStyle name="差_07临沂 2 2" xfId="2926"/>
    <cellStyle name="差_07临沂 4" xfId="2927"/>
    <cellStyle name="差_09黑龙江 4" xfId="2928"/>
    <cellStyle name="差_09黑龙江_2014省级收入12.2（更新后） 3" xfId="2929"/>
    <cellStyle name="差_09黑龙江_2014省级收入及财力12.12（更新后）" xfId="2930"/>
    <cellStyle name="差_09黑龙江_2014省级收入及财力12.12（更新后） 3" xfId="2931"/>
    <cellStyle name="差_2006年34青海_2014省级收入12.2（更新后） 3" xfId="2932"/>
    <cellStyle name="差_09黑龙江_财力性转移支付2010年预算参考数 2 2" xfId="2933"/>
    <cellStyle name="差_河南省----2009-05-21（补充数据）_基金汇总" xfId="2934"/>
    <cellStyle name="差_2012年省级平衡表" xfId="2935"/>
    <cellStyle name="差_09黑龙江_财力性转移支付2010年预算参考数 3" xfId="2936"/>
    <cellStyle name="差_09黑龙江_省级财力12.12" xfId="2937"/>
    <cellStyle name="差_1" xfId="2938"/>
    <cellStyle name="差_测算结果汇总_省级财力12.12" xfId="2939"/>
    <cellStyle name="差_34青海_2014省级收入12.2（更新后）" xfId="2940"/>
    <cellStyle name="差_1 2" xfId="2941"/>
    <cellStyle name="差_测算结果汇总_省级财力12.12 2" xfId="2942"/>
    <cellStyle name="差_34青海_2014省级收入12.2（更新后） 2" xfId="2943"/>
    <cellStyle name="差_1 2 2" xfId="2944"/>
    <cellStyle name="差_1_2014省级收入12.2（更新后） 3" xfId="2945"/>
    <cellStyle name="差_1_2014省级收入及财力12.12（更新后）" xfId="2946"/>
    <cellStyle name="差_1_2014省级收入及财力12.12（更新后） 2" xfId="2947"/>
    <cellStyle name="差_1_2014省级收入及财力12.12（更新后） 3" xfId="2948"/>
    <cellStyle name="差_1_财力性转移支付2010年预算参考数 2 2" xfId="2949"/>
    <cellStyle name="差_1_财力性转移支付2010年预算参考数 3" xfId="2950"/>
    <cellStyle name="差_国有资本经营预算（2011年报省人大）_基金汇总" xfId="2951"/>
    <cellStyle name="差_国有资本经营预算（2011年报省人大）" xfId="2952"/>
    <cellStyle name="差_附表_2014省级收入12.2（更新后） 2" xfId="2953"/>
    <cellStyle name="差_1_财力性转移支付2010年预算参考数 4" xfId="2954"/>
    <cellStyle name="差_1_省级财力12.12 2" xfId="2955"/>
    <cellStyle name="差_行政(燃修费)_县市旗测算-新科目（含人口规模效应）_2014省级收入及财力12.12（更新后）" xfId="2956"/>
    <cellStyle name="差_1_省级财力12.12 3" xfId="2957"/>
    <cellStyle name="差_2010年收入预测表（20091219)） 4" xfId="2958"/>
    <cellStyle name="差_1110洱源县 2 2" xfId="2959"/>
    <cellStyle name="差_1110洱源县_2014省级收入及财力12.12（更新后）" xfId="2960"/>
    <cellStyle name="差_1110洱源县_2014省级收入及财力12.12（更新后） 2" xfId="2961"/>
    <cellStyle name="差_1110洱源县_2014省级收入及财力12.12（更新后） 3" xfId="2962"/>
    <cellStyle name="差_分县成本差异系数_民生政策最低支出需求_2014省级收入及财力12.12（更新后） 3" xfId="2963"/>
    <cellStyle name="差_1110洱源县_财力性转移支付2010年预算参考数 2 2" xfId="2964"/>
    <cellStyle name="差_1110洱源县_财力性转移支付2010年预算参考数 3" xfId="2965"/>
    <cellStyle name="差_1110洱源县_财力性转移支付2010年预算参考数 4" xfId="2966"/>
    <cellStyle name="差_1110洱源县_省级财力12.12" xfId="2967"/>
    <cellStyle name="差_2006年22湖南_财力性转移支付2010年预算参考数 4" xfId="2968"/>
    <cellStyle name="差_1110洱源县_省级财力12.12 2" xfId="2969"/>
    <cellStyle name="差_2009年结算（最终）_支出汇总 2" xfId="2970"/>
    <cellStyle name="差_2007年中央财政与河南省财政年终决算结算单_收入汇总 2" xfId="2971"/>
    <cellStyle name="差_1110洱源县_省级财力12.12 3" xfId="2972"/>
    <cellStyle name="差_11大理" xfId="2973"/>
    <cellStyle name="差_11大理 2 2" xfId="2974"/>
    <cellStyle name="差_11大理_2014省级收入12.2（更新后）" xfId="2975"/>
    <cellStyle name="差_11大理_2014省级收入12.2（更新后） 2" xfId="2976"/>
    <cellStyle name="差_11大理_2014省级收入及财力12.12（更新后） 2" xfId="2977"/>
    <cellStyle name="差_11大理_2014省级收入及财力12.12（更新后） 3" xfId="2978"/>
    <cellStyle name="差_11大理_财力性转移支付2010年预算参考数" xfId="2979"/>
    <cellStyle name="差_11大理_财力性转移支付2010年预算参考数 2" xfId="2980"/>
    <cellStyle name="差_11大理_财力性转移支付2010年预算参考数 2 2" xfId="2981"/>
    <cellStyle name="差_行政公检法测算_不含人员经费系数_财力性转移支付2010年预算参考数 2 2" xfId="2982"/>
    <cellStyle name="差_11大理_财力性转移支付2010年预算参考数 3" xfId="2983"/>
    <cellStyle name="差_11大理_财力性转移支付2010年预算参考数 4" xfId="2984"/>
    <cellStyle name="差_国有资本经营预算（2011年报省人大） 2 2" xfId="2985"/>
    <cellStyle name="差_2010.10.30 2" xfId="2986"/>
    <cellStyle name="差_12滨州" xfId="2987"/>
    <cellStyle name="差_2006年22湖南_2014省级收入12.2（更新后）" xfId="2988"/>
    <cellStyle name="差_12滨州_2014省级收入及财力12.12（更新后）" xfId="2989"/>
    <cellStyle name="差_2006年22湖南_2014省级收入12.2（更新后） 2" xfId="2990"/>
    <cellStyle name="差_14安徽_财力性转移支付2010年预算参考数 3" xfId="2991"/>
    <cellStyle name="差_12滨州_2014省级收入及财力12.12（更新后） 2" xfId="2992"/>
    <cellStyle name="差_2006年22湖南_2014省级收入12.2（更新后） 3" xfId="2993"/>
    <cellStyle name="差_14安徽_财力性转移支付2010年预算参考数 4" xfId="2994"/>
    <cellStyle name="差_12滨州_2014省级收入及财力12.12（更新后） 3" xfId="2995"/>
    <cellStyle name="差_12滨州_财力性转移支付2010年预算参考数 2" xfId="2996"/>
    <cellStyle name="差_12滨州_财力性转移支付2010年预算参考数 2 2" xfId="2997"/>
    <cellStyle name="差_12滨州_财力性转移支付2010年预算参考数 4" xfId="2998"/>
    <cellStyle name="差_12滨州_省级财力12.12 2" xfId="2999"/>
    <cellStyle name="差_2009年省对市县转移支付测算表(9.27)_2014省级收入及财力12.12（更新后） 2" xfId="3000"/>
    <cellStyle name="差_12滨州_省级财力12.12 3" xfId="3001"/>
    <cellStyle name="差_Sheet1_省级支出" xfId="3002"/>
    <cellStyle name="差_14安徽_2014省级收入12.2（更新后）" xfId="3003"/>
    <cellStyle name="差_行政（人员） 4" xfId="3004"/>
    <cellStyle name="差_14安徽_2014省级收入及财力12.12（更新后）" xfId="3005"/>
    <cellStyle name="差_14安徽_2014省级收入及财力12.12（更新后） 2" xfId="3006"/>
    <cellStyle name="差_14安徽_财力性转移支付2010年预算参考数" xfId="3007"/>
    <cellStyle name="差_14安徽_财力性转移支付2010年预算参考数 2" xfId="3008"/>
    <cellStyle name="差_2009年结算（最终）_支出汇总 3" xfId="3009"/>
    <cellStyle name="差_2007年中央财政与河南省财政年终决算结算单_收入汇总 3" xfId="3010"/>
    <cellStyle name="差_14安徽_财力性转移支付2010年预算参考数 2 2" xfId="3011"/>
    <cellStyle name="差_14安徽_省级财力12.12" xfId="3012"/>
    <cellStyle name="差_成本差异系数（含人口规模）_财力性转移支付2010年预算参考数" xfId="3013"/>
    <cellStyle name="差_14安徽_省级财力12.12 2" xfId="3014"/>
    <cellStyle name="差_1604月报" xfId="3015"/>
    <cellStyle name="差_2" xfId="3016"/>
    <cellStyle name="差_2 2" xfId="3017"/>
    <cellStyle name="差_2 3" xfId="3018"/>
    <cellStyle name="差_2 4" xfId="3019"/>
    <cellStyle name="差_2.2017全省收入" xfId="3020"/>
    <cellStyle name="差_2_2014省级收入及财力12.12（更新后）" xfId="3021"/>
    <cellStyle name="差_2_财力性转移支付2010年预算参考数 2" xfId="3022"/>
    <cellStyle name="差_2_财力性转移支付2010年预算参考数 2 2" xfId="3023"/>
    <cellStyle name="差_行政公检法测算_县市旗测算-新科目（含人口规模效应）_财力性转移支付2010年预算参考数 2 2" xfId="3024"/>
    <cellStyle name="差_2_财力性转移支付2010年预算参考数 3" xfId="3025"/>
    <cellStyle name="差_2_财力性转移支付2010年预算参考数 4" xfId="3026"/>
    <cellStyle name="差_2_省级财力12.12" xfId="3027"/>
    <cellStyle name="差_2010年收入预测表（20091230)）_基金汇总" xfId="3028"/>
    <cellStyle name="差_2_省级财力12.12 2" xfId="3029"/>
    <cellStyle name="差_2_省级财力12.12 3" xfId="3030"/>
    <cellStyle name="差_20 2007年河南结算单" xfId="3031"/>
    <cellStyle name="差_2010年收入预测表（20091218)）_收入汇总" xfId="3032"/>
    <cellStyle name="差_20 2007年河南结算单 2" xfId="3033"/>
    <cellStyle name="差_2010年收入预测表（20091218)）_收入汇总 3" xfId="3034"/>
    <cellStyle name="差_20 2007年河南结算单 2 3" xfId="3035"/>
    <cellStyle name="差_20 2007年河南结算单 3" xfId="3036"/>
    <cellStyle name="差_20 2007年河南结算单 4" xfId="3037"/>
    <cellStyle name="差_20 2007年河南结算单 5" xfId="3038"/>
    <cellStyle name="差_Book1_基金汇总" xfId="3039"/>
    <cellStyle name="差_22湖南_2014省级收入12.2（更新后）" xfId="3040"/>
    <cellStyle name="差_20 2007年河南结算单_2013省级预算附表" xfId="3041"/>
    <cellStyle name="差_Book1_基金汇总 3" xfId="3042"/>
    <cellStyle name="差_22湖南_2014省级收入12.2（更新后） 3" xfId="3043"/>
    <cellStyle name="差_20 2007年河南结算单_2013省级预算附表 3" xfId="3044"/>
    <cellStyle name="差_20 2007年河南结算单_2014省级收入12.2（更新后）" xfId="3045"/>
    <cellStyle name="差_20 2007年河南结算单_2014省级收入12.2（更新后） 2" xfId="3046"/>
    <cellStyle name="差_20 2007年河南结算单_2014省级收入12.2（更新后） 3" xfId="3047"/>
    <cellStyle name="差_行政(燃修费)_不含人员经费系数_2014省级收入及财力12.12（更新后） 2" xfId="3048"/>
    <cellStyle name="差_20 2007年河南结算单_2014省级收入及财力12.12（更新后）" xfId="3049"/>
    <cellStyle name="差_20 2007年河南结算单_2017年预算草案（债务）" xfId="3050"/>
    <cellStyle name="差_20 2007年河南结算单_2017年预算草案（债务） 2" xfId="3051"/>
    <cellStyle name="差_20 2007年河南结算单_2017年预算草案（债务） 3" xfId="3052"/>
    <cellStyle name="差_20 2007年河南结算单_基金汇总" xfId="3053"/>
    <cellStyle name="差_20 2007年河南结算单_基金汇总 2" xfId="3054"/>
    <cellStyle name="差_20 2007年河南结算单_基金汇总 3" xfId="3055"/>
    <cellStyle name="差_行政(燃修费)_县市旗测算-新科目（含人口规模效应）_财力性转移支付2010年预算参考数 3" xfId="3056"/>
    <cellStyle name="差_2010省对市县转移支付测算表(10-21）" xfId="3057"/>
    <cellStyle name="差_20 2007年河南结算单_省级财力12.12" xfId="3058"/>
    <cellStyle name="差_2010省对市县转移支付测算表(10-21） 2" xfId="3059"/>
    <cellStyle name="差_20 2007年河南结算单_省级财力12.12 2" xfId="3060"/>
    <cellStyle name="差_2010省对市县转移支付测算表(10-21） 3" xfId="3061"/>
    <cellStyle name="差_20 2007年河南结算单_省级财力12.12 3" xfId="3062"/>
    <cellStyle name="差_20 2007年河南结算单_支出汇总" xfId="3063"/>
    <cellStyle name="差_20 2007年河南结算单_支出汇总 2" xfId="3064"/>
    <cellStyle name="差_国有资本经营预算（2011年报省人大）_2013省级预算附表" xfId="3065"/>
    <cellStyle name="差_20 2007年河南结算单_支出汇总 3" xfId="3066"/>
    <cellStyle name="差_2006年22湖南 2" xfId="3067"/>
    <cellStyle name="差_2006年22湖南 2 2" xfId="3068"/>
    <cellStyle name="差_行政公检法测算_县市旗测算-新科目（含人口规模效应）_2014省级收入及财力12.12（更新后）" xfId="3069"/>
    <cellStyle name="差_2006年34青海_省级财力12.12" xfId="3070"/>
    <cellStyle name="差_2006年22湖南 3" xfId="3071"/>
    <cellStyle name="差_2006年22湖南 4" xfId="3072"/>
    <cellStyle name="差_2008计算资料（8月11日终稿） 2" xfId="3073"/>
    <cellStyle name="差_2006年22湖南_2014省级收入及财力12.12（更新后）" xfId="3074"/>
    <cellStyle name="差_2010年全省供养人员 3" xfId="3075"/>
    <cellStyle name="差_2006年22湖南_财力性转移支付2010年预算参考数 2" xfId="3076"/>
    <cellStyle name="差_测算结果_财力性转移支付2010年预算参考数 4" xfId="3077"/>
    <cellStyle name="差_2006年22湖南_财力性转移支付2010年预算参考数 2 2" xfId="3078"/>
    <cellStyle name="差_2010年全省供养人员 4" xfId="3079"/>
    <cellStyle name="差_2006年22湖南_财力性转移支付2010年预算参考数 3" xfId="3080"/>
    <cellStyle name="差_2006年22湖南_省级财力12.12" xfId="3081"/>
    <cellStyle name="差_2007年中央财政与河南省财政年终决算结算单_2013省级预算附表 3" xfId="3082"/>
    <cellStyle name="差_2006年22湖南_省级财力12.12 2" xfId="3083"/>
    <cellStyle name="差_2006年22湖南_省级财力12.12 3" xfId="3084"/>
    <cellStyle name="差_2006年27重庆" xfId="3085"/>
    <cellStyle name="差_2006年27重庆 2" xfId="3086"/>
    <cellStyle name="差_2009年结算（最终）_支出汇总" xfId="3087"/>
    <cellStyle name="差_2007年中央财政与河南省财政年终决算结算单_收入汇总" xfId="3088"/>
    <cellStyle name="差_2006年27重庆 2 2" xfId="3089"/>
    <cellStyle name="差_2006年27重庆 3" xfId="3090"/>
    <cellStyle name="差_2006年27重庆 4" xfId="3091"/>
    <cellStyle name="差_2007年收支情况及2008年收支预计表(汇总表)_财力性转移支付2010年预算参考数 2" xfId="3092"/>
    <cellStyle name="差_2006年27重庆_2014省级收入12.2（更新后）" xfId="3093"/>
    <cellStyle name="差_2007年收支情况及2008年收支预计表(汇总表)_财力性转移支付2010年预算参考数 2 2" xfId="3094"/>
    <cellStyle name="差_2006年27重庆_2014省级收入12.2（更新后） 2" xfId="3095"/>
    <cellStyle name="差_2008年支出调整_财力性转移支付2010年预算参考数 2 2" xfId="3096"/>
    <cellStyle name="差_2006年27重庆_2014省级收入12.2（更新后） 3" xfId="3097"/>
    <cellStyle name="差_2006年27重庆_财力性转移支付2010年预算参考数" xfId="3098"/>
    <cellStyle name="差_2006年27重庆_财力性转移支付2010年预算参考数 2" xfId="3099"/>
    <cellStyle name="差_2006年27重庆_财力性转移支付2010年预算参考数 2 2" xfId="3100"/>
    <cellStyle name="差_2006年27重庆_财力性转移支付2010年预算参考数 3" xfId="3101"/>
    <cellStyle name="差_2006年27重庆_财力性转移支付2010年预算参考数 4" xfId="3102"/>
    <cellStyle name="差_27重庆 3" xfId="3103"/>
    <cellStyle name="差_2006年27重庆_省级财力12.12 3" xfId="3104"/>
    <cellStyle name="差_行政公检法测算_不含人员经费系数_省级财力12.12" xfId="3105"/>
    <cellStyle name="差_成本差异系数_财力性转移支付2010年预算参考数 3" xfId="3106"/>
    <cellStyle name="差_2006年28四川" xfId="3107"/>
    <cellStyle name="差_行政公检法测算_不含人员经费系数_省级财力12.12 2" xfId="3108"/>
    <cellStyle name="差_2006年28四川 2" xfId="3109"/>
    <cellStyle name="差_2006年28四川 2 2" xfId="3110"/>
    <cellStyle name="差_行政公检法测算_不含人员经费系数_省级财力12.12 3" xfId="3111"/>
    <cellStyle name="差_2006年28四川 3" xfId="3112"/>
    <cellStyle name="差_2006年28四川 4" xfId="3113"/>
    <cellStyle name="差_2006年28四川_2014省级收入12.2（更新后） 3" xfId="3114"/>
    <cellStyle name="差_2006年28四川_2014省级收入及财力12.12（更新后） 3" xfId="3115"/>
    <cellStyle name="差_2006年28四川_省级财力12.12" xfId="3116"/>
    <cellStyle name="差_2006年28四川_省级财力12.12 3" xfId="3117"/>
    <cellStyle name="差_2006年30云南" xfId="3118"/>
    <cellStyle name="差_2006年33甘肃" xfId="3119"/>
    <cellStyle name="差_2006年34青海" xfId="3120"/>
    <cellStyle name="差_2006年34青海 2" xfId="3121"/>
    <cellStyle name="差_2006年34青海 2 2" xfId="3122"/>
    <cellStyle name="差_2006年34青海 3" xfId="3123"/>
    <cellStyle name="差_2006年34青海 4" xfId="3124"/>
    <cellStyle name="差_20河南(财政部2010年县级基本财力测算数据)_2014省级收入及财力12.12（更新后） 2" xfId="3125"/>
    <cellStyle name="差_2006年34青海_2014省级收入12.2（更新后）" xfId="3126"/>
    <cellStyle name="差_行政(燃修费)_2014省级收入12.2（更新后）" xfId="3127"/>
    <cellStyle name="差_2006年34青海_2014省级收入12.2（更新后） 2" xfId="3128"/>
    <cellStyle name="差_2006年34青海_2014省级收入及财力12.12（更新后） 2" xfId="3129"/>
    <cellStyle name="差_成本差异系数_2014省级收入12.2（更新后）" xfId="3130"/>
    <cellStyle name="差_2009年结算（最终）" xfId="3131"/>
    <cellStyle name="差_2006年34青海_2014省级收入及财力12.12（更新后） 3" xfId="3132"/>
    <cellStyle name="差_2006年34青海_财力性转移支付2010年预算参考数" xfId="3133"/>
    <cellStyle name="差_行政（人员）_民生政策最低支出需求_2014省级收入12.2（更新后）" xfId="3134"/>
    <cellStyle name="差_2006年34青海_财力性转移支付2010年预算参考数 2" xfId="3135"/>
    <cellStyle name="差_2006年34青海_财力性转移支付2010年预算参考数 3" xfId="3136"/>
    <cellStyle name="差_2006年34青海_财力性转移支付2010年预算参考数 4" xfId="3137"/>
    <cellStyle name="差_行政公检法测算_县市旗测算-新科目（含人口规模效应）_2014省级收入及财力12.12（更新后） 2" xfId="3138"/>
    <cellStyle name="差_2006年34青海_省级财力12.12 2" xfId="3139"/>
    <cellStyle name="差_行政公检法测算_县市旗测算-新科目（含人口规模效应）_2014省级收入及财力12.12（更新后） 3" xfId="3140"/>
    <cellStyle name="差_2006年34青海_省级财力12.12 3" xfId="3141"/>
    <cellStyle name="差_2006年全省财力计算表（中央、决算） 2" xfId="3142"/>
    <cellStyle name="差_2006年全省财力计算表（中央、决算） 3" xfId="3143"/>
    <cellStyle name="差_2006年全省财力计算表（中央、决算） 4" xfId="3144"/>
    <cellStyle name="差_2006年水利统计指标统计表 2" xfId="3145"/>
    <cellStyle name="差_2006年水利统计指标统计表 3" xfId="3146"/>
    <cellStyle name="差_2006年水利统计指标统计表 4" xfId="3147"/>
    <cellStyle name="差_2006年水利统计指标统计表_2014省级收入及财力12.12（更新后）" xfId="3148"/>
    <cellStyle name="差_河南 缺口县区测算(地方填报白)_财力性转移支付2010年预算参考数 4" xfId="3149"/>
    <cellStyle name="差_2006年水利统计指标统计表_2014省级收入及财力12.12（更新后） 3" xfId="3150"/>
    <cellStyle name="差_2006年水利统计指标统计表_财力性转移支付2010年预算参考数" xfId="3151"/>
    <cellStyle name="差_2006年水利统计指标统计表_财力性转移支付2010年预算参考数 2" xfId="3152"/>
    <cellStyle name="差_2006年水利统计指标统计表_财力性转移支付2010年预算参考数 3" xfId="3153"/>
    <cellStyle name="差_2006年水利统计指标统计表_省级财力12.12 3" xfId="3154"/>
    <cellStyle name="差_2007结算与财力(6.2) 2" xfId="3155"/>
    <cellStyle name="差_2007结算与财力(6.2) 3" xfId="3156"/>
    <cellStyle name="差_分县成本差异系数_民生政策最低支出需求 2 2" xfId="3157"/>
    <cellStyle name="差_2007结算与财力(6.2) 4" xfId="3158"/>
    <cellStyle name="差_2007结算与财力(6.2)_支出汇总" xfId="3159"/>
    <cellStyle name="差_2007结算与财力(6.2)_支出汇总 2" xfId="3160"/>
    <cellStyle name="差_2007年结算已定项目对账单" xfId="3161"/>
    <cellStyle name="差_2007年结算已定项目对账单 2 2" xfId="3162"/>
    <cellStyle name="差_行政（人员）_民生政策最低支出需求 2 2" xfId="3163"/>
    <cellStyle name="差_2007年结算已定项目对账单 2 3" xfId="3164"/>
    <cellStyle name="差_2007年结算已定项目对账单_2013省级预算附表" xfId="3165"/>
    <cellStyle name="差_2007年结算已定项目对账单_2013省级预算附表 2" xfId="3166"/>
    <cellStyle name="差_Sheet1_2014省级收入12.2（更新后）" xfId="3167"/>
    <cellStyle name="差_2007年结算已定项目对账单_2013省级预算附表 3" xfId="3168"/>
    <cellStyle name="差_2007年结算已定项目对账单_2014省级收入及财力12.12（更新后） 2" xfId="3169"/>
    <cellStyle name="差_2007年结算已定项目对账单_2014省级收入及财力12.12（更新后） 3" xfId="3170"/>
    <cellStyle name="差_2009年省对市县转移支付测算表(9.27) 2" xfId="3171"/>
    <cellStyle name="差_2007年结算已定项目对账单_附表1-6" xfId="3172"/>
    <cellStyle name="差_2009年省对市县转移支付测算表(9.27) 2 2" xfId="3173"/>
    <cellStyle name="差_2007年结算已定项目对账单_附表1-6 2" xfId="3174"/>
    <cellStyle name="差_2007年结算已定项目对账单_附表1-6 3" xfId="3175"/>
    <cellStyle name="差_2007年结算已定项目对账单_基金汇总" xfId="3176"/>
    <cellStyle name="差_2007年结算已定项目对账单_基金汇总 3" xfId="3177"/>
    <cellStyle name="差_2007年结算已定项目对账单_收入汇总" xfId="3178"/>
    <cellStyle name="差_28四川_2014省级收入及财力12.12（更新后） 3" xfId="3179"/>
    <cellStyle name="差_2011年预算表格2010.12.9_2014省级收入及财力12.12（更新后） 3" xfId="3180"/>
    <cellStyle name="差_2007年结算已定项目对账单_收入汇总 2" xfId="3181"/>
    <cellStyle name="差_2007年结算已定项目对账单_收入汇总 3" xfId="3182"/>
    <cellStyle name="差_Xl0000071 2 2" xfId="3183"/>
    <cellStyle name="差_2016年预算表格（公式）" xfId="3184"/>
    <cellStyle name="差_2007年结算已定项目对账单_支出汇总" xfId="3185"/>
    <cellStyle name="差_2016年预算表格（公式） 2" xfId="3186"/>
    <cellStyle name="差_2007年结算已定项目对账单_支出汇总 2" xfId="3187"/>
    <cellStyle name="差_2007年收支情况及2008年收支预计表(汇总表) 4" xfId="3188"/>
    <cellStyle name="差_2007年收支情况及2008年收支预计表(汇总表)_2014省级收入12.2（更新后）" xfId="3189"/>
    <cellStyle name="差_2007年收支情况及2008年收支预计表(汇总表)_2014省级收入12.2（更新后） 2" xfId="3190"/>
    <cellStyle name="差_34青海_1_2014省级收入及财力12.12（更新后） 2" xfId="3191"/>
    <cellStyle name="差_2007年收支情况及2008年收支预计表(汇总表)_财力性转移支付2010年预算参考数" xfId="3192"/>
    <cellStyle name="差_分县成本差异系数 2 2" xfId="3193"/>
    <cellStyle name="差_2007年收支情况及2008年收支预计表(汇总表)_财力性转移支付2010年预算参考数 3" xfId="3194"/>
    <cellStyle name="差_2007年收支情况及2008年收支预计表(汇总表)_财力性转移支付2010年预算参考数 4" xfId="3195"/>
    <cellStyle name="差_2007年收支情况及2008年收支预计表(汇总表)_省级财力12.12" xfId="3196"/>
    <cellStyle name="差_2007年收支情况及2008年收支预计表(汇总表)_省级财力12.12 2" xfId="3197"/>
    <cellStyle name="差_分县成本差异系数_不含人员经费系数_省级财力12.12" xfId="3198"/>
    <cellStyle name="差_2007年收支情况及2008年收支预计表(汇总表)_省级财力12.12 3" xfId="3199"/>
    <cellStyle name="差_2007年一般预算支出剔除" xfId="3200"/>
    <cellStyle name="差_2010年收入预测表（20091219)）_基金汇总" xfId="3201"/>
    <cellStyle name="差_2007年一般预算支出剔除 2" xfId="3202"/>
    <cellStyle name="差_2010年收入预测表（20091219)）_基金汇总 2" xfId="3203"/>
    <cellStyle name="差_2007年一般预算支出剔除 2 2" xfId="3204"/>
    <cellStyle name="差_成本差异系数（含人口规模）_2014省级收入及财力12.12（更新后）" xfId="3205"/>
    <cellStyle name="差_2007年一般预算支出剔除 3" xfId="3206"/>
    <cellStyle name="差_2007年一般预算支出剔除_2014省级收入12.2（更新后）" xfId="3207"/>
    <cellStyle name="差_2007年一般预算支出剔除_2014省级收入12.2（更新后） 2" xfId="3208"/>
    <cellStyle name="差_行政公检法测算_民生政策最低支出需求_财力性转移支付2010年预算参考数" xfId="3209"/>
    <cellStyle name="差_2007年一般预算支出剔除_2014省级收入12.2（更新后） 3" xfId="3210"/>
    <cellStyle name="差_2007年一般预算支出剔除_2014省级收入及财力12.12（更新后） 2" xfId="3211"/>
    <cellStyle name="差_2007年一般预算支出剔除_财力性转移支付2010年预算参考数" xfId="3212"/>
    <cellStyle name="差_2007年一般预算支出剔除_财力性转移支付2010年预算参考数 2" xfId="3213"/>
    <cellStyle name="差_2007年一般预算支出剔除_省级财力12.12" xfId="3214"/>
    <cellStyle name="差_测算结果汇总_省级财力12.12 3" xfId="3215"/>
    <cellStyle name="差_34青海_2014省级收入12.2（更新后） 3" xfId="3216"/>
    <cellStyle name="差_2007年中央财政与河南省财政年终决算结算单 2" xfId="3217"/>
    <cellStyle name="差_2007年中央财政与河南省财政年终决算结算单 2 2" xfId="3218"/>
    <cellStyle name="差_Book2_省级财力12.12 2" xfId="3219"/>
    <cellStyle name="差_2007年中央财政与河南省财政年终决算结算单 3" xfId="3220"/>
    <cellStyle name="差_Book2_省级财力12.12 3" xfId="3221"/>
    <cellStyle name="差_2007年中央财政与河南省财政年终决算结算单 4" xfId="3222"/>
    <cellStyle name="差_2007年中央财政与河南省财政年终决算结算单 5" xfId="3223"/>
    <cellStyle name="差_2007年中央财政与河南省财政年终决算结算单_2013省级预算附表" xfId="3224"/>
    <cellStyle name="差_2007年中央财政与河南省财政年终决算结算单_2014省级收入12.2（更新后） 3" xfId="3225"/>
    <cellStyle name="差_2007年中央财政与河南省财政年终决算结算单_2017年预算草案（债务） 2" xfId="3226"/>
    <cellStyle name="差_国有资本经营预算（2011年报省人大）_2017年预算草案（债务） 2" xfId="3227"/>
    <cellStyle name="差_2007年中央财政与河南省财政年终决算结算单_2017年预算草案（债务） 3" xfId="3228"/>
    <cellStyle name="差_2007年中央财政与河南省财政年终决算结算单_附表1-6 2" xfId="3229"/>
    <cellStyle name="差_2007年中央财政与河南省财政年终决算结算单_附表1-6 3" xfId="3230"/>
    <cellStyle name="差_2007年中央财政与河南省财政年终决算结算单_基金汇总 2" xfId="3231"/>
    <cellStyle name="差_2007年中央财政与河南省财政年终决算结算单_省级财力12.12 2" xfId="3232"/>
    <cellStyle name="差_2007年中央财政与河南省财政年终决算结算单_省级财力12.12 3" xfId="3233"/>
    <cellStyle name="差_2007年中央财政与河南省财政年终决算结算单_支出汇总" xfId="3234"/>
    <cellStyle name="差_2007年中央财政与河南省财政年终决算结算单_支出汇总 2" xfId="3235"/>
    <cellStyle name="差_2007年中央财政与河南省财政年终决算结算单_支出汇总 3" xfId="3236"/>
    <cellStyle name="差_2007一般预算支出口径剔除表 3" xfId="3237"/>
    <cellStyle name="差_分县成本差异系数_财力性转移支付2010年预算参考数" xfId="3238"/>
    <cellStyle name="差_2007一般预算支出口径剔除表 4" xfId="3239"/>
    <cellStyle name="差_2007一般预算支出口径剔除表_2014省级收入12.2（更新后） 2" xfId="3240"/>
    <cellStyle name="差_2007一般预算支出口径剔除表_2014省级收入12.2（更新后） 3" xfId="3241"/>
    <cellStyle name="差_2007一般预算支出口径剔除表_2014省级收入及财力12.12（更新后） 3" xfId="3242"/>
    <cellStyle name="差_2007一般预算支出口径剔除表_财力性转移支付2010年预算参考数" xfId="3243"/>
    <cellStyle name="差_河南 缺口县区测算(地方填报)_财力性转移支付2010年预算参考数" xfId="3244"/>
    <cellStyle name="差_2007一般预算支出口径剔除表_省级财力12.12" xfId="3245"/>
    <cellStyle name="差_2008计算资料（8月11日终稿） 3" xfId="3246"/>
    <cellStyle name="差_2008计算资料（8月11日终稿） 4" xfId="3247"/>
    <cellStyle name="差_2008计算资料（8月5） 4" xfId="3248"/>
    <cellStyle name="差_附表 2 2" xfId="3249"/>
    <cellStyle name="差_2008结算与财力(最终)" xfId="3250"/>
    <cellStyle name="差_2008结算与财力(最终) 2" xfId="3251"/>
    <cellStyle name="差_2008结算与财力(最终) 3" xfId="3252"/>
    <cellStyle name="差_2008结算与财力(最终) 4" xfId="3253"/>
    <cellStyle name="差_2008年财政收支预算草案(1.4) 2 2" xfId="3254"/>
    <cellStyle name="差_2008年财政收支预算草案(1.4) 2 2 2" xfId="3255"/>
    <cellStyle name="差_2008年财政收支预算草案(1.4)_2017年预算草案（债务）" xfId="3256"/>
    <cellStyle name="差_2011年预算表格2010.12.9 2 3" xfId="3257"/>
    <cellStyle name="差_2008年财政收支预算草案(1.4)_2017年预算草案（债务） 2" xfId="3258"/>
    <cellStyle name="差_2008年财政收支预算草案(1.4)_2017年预算草案（债务） 2 2" xfId="3259"/>
    <cellStyle name="差_2012-2013年经常性收入预测（1.1新口径）" xfId="3260"/>
    <cellStyle name="差_2008年财政收支预算草案(1.4)_2017年预算草案（债务） 3" xfId="3261"/>
    <cellStyle name="差_2008年财政收支预算草案(1.4)_收入汇总" xfId="3262"/>
    <cellStyle name="差_2008年财政收支预算草案(1.4)_收入汇总 2" xfId="3263"/>
    <cellStyle name="差_2008年财政收支预算草案(1.4)_收入汇总 3" xfId="3264"/>
    <cellStyle name="差_2008年财政收支预算草案(1.4)_支出汇总" xfId="3265"/>
    <cellStyle name="差_2008年财政收支预算草案(1.4)_支出汇总 2" xfId="3266"/>
    <cellStyle name="差_Book1_2012-2013年经常性收入预测（1.1新口径） 2" xfId="3267"/>
    <cellStyle name="差_2008年财政收支预算草案(1.4)_支出汇总 3" xfId="3268"/>
    <cellStyle name="差_2008年全省汇总收支计算表" xfId="3269"/>
    <cellStyle name="差_2008年全省汇总收支计算表_2014省级收入12.2（更新后） 2" xfId="3270"/>
    <cellStyle name="差_2008年全省汇总收支计算表_2014省级收入12.2（更新后） 3" xfId="3271"/>
    <cellStyle name="差_2008年全省汇总收支计算表_2014省级收入及财力12.12（更新后） 3" xfId="3272"/>
    <cellStyle name="差_34青海 2 2" xfId="3273"/>
    <cellStyle name="差_2008年全省汇总收支计算表_财力性转移支付2010年预算参考数 2" xfId="3274"/>
    <cellStyle name="差_2008年全省汇总收支计算表_财力性转移支付2010年预算参考数 2 2" xfId="3275"/>
    <cellStyle name="差_2008年全省汇总收支计算表_财力性转移支付2010年预算参考数 3" xfId="3276"/>
    <cellStyle name="差_2008年全省汇总收支计算表_财力性转移支付2010年预算参考数 4" xfId="3277"/>
    <cellStyle name="差_2008年全省汇总收支计算表_省级财力12.12" xfId="3278"/>
    <cellStyle name="差_2008年全省汇总收支计算表_省级财力12.12 2" xfId="3279"/>
    <cellStyle name="差_2008年全省人员信息 2 2" xfId="3280"/>
    <cellStyle name="差_2008年一般预算支出预计 2" xfId="3281"/>
    <cellStyle name="差_2008年一般预算支出预计 2 2" xfId="3282"/>
    <cellStyle name="差_2008年一般预算支出预计 3" xfId="3283"/>
    <cellStyle name="差_2008年一般预算支出预计 4" xfId="3284"/>
    <cellStyle name="差_2008年预计支出与2007年对比" xfId="3285"/>
    <cellStyle name="差_Book1_2012-2013年经常性收入预测（1.1新口径） 3" xfId="3286"/>
    <cellStyle name="差_2008年预计支出与2007年对比 2" xfId="3287"/>
    <cellStyle name="差_2008年预计支出与2007年对比 3" xfId="3288"/>
    <cellStyle name="差_2008年预计支出与2007年对比 4" xfId="3289"/>
    <cellStyle name="差_2008年支出核定" xfId="3290"/>
    <cellStyle name="差_Xl0000068 2 3" xfId="3291"/>
    <cellStyle name="差_2008年支出核定 2" xfId="3292"/>
    <cellStyle name="差_2008年支出核定 2 2" xfId="3293"/>
    <cellStyle name="差_2008年支出调整" xfId="3294"/>
    <cellStyle name="差_2008年支出调整 2" xfId="3295"/>
    <cellStyle name="差_2008年支出调整 2 2" xfId="3296"/>
    <cellStyle name="差_2008年支出调整 3" xfId="3297"/>
    <cellStyle name="差_2008年支出调整 4" xfId="3298"/>
    <cellStyle name="差_2008年支出调整_2014省级收入及财力12.12（更新后）" xfId="3299"/>
    <cellStyle name="差_Book1_财力性转移支付2010年预算参考数 4" xfId="3300"/>
    <cellStyle name="差_20111127汇报附表（8张）" xfId="3301"/>
    <cellStyle name="差_2008年支出调整_2014省级收入及财力12.12（更新后） 3" xfId="3302"/>
    <cellStyle name="差_行政(燃修费)_财力性转移支付2010年预算参考数 4" xfId="3303"/>
    <cellStyle name="差_2008年支出调整_财力性转移支付2010年预算参考数" xfId="3304"/>
    <cellStyle name="差_2008年支出调整_财力性转移支付2010年预算参考数 2" xfId="3305"/>
    <cellStyle name="差_2008年支出调整_财力性转移支付2010年预算参考数 3" xfId="3306"/>
    <cellStyle name="差_2008年支出调整_财力性转移支付2010年预算参考数 4" xfId="3307"/>
    <cellStyle name="差_2008年支出调整_省级财力12.12" xfId="3308"/>
    <cellStyle name="差_2008年支出调整_省级财力12.12 2" xfId="3309"/>
    <cellStyle name="差_2008年支出调整_省级财力12.12 3" xfId="3310"/>
    <cellStyle name="差_2009年财力测算情况11.19_基金汇总" xfId="3311"/>
    <cellStyle name="差_2009年财力测算情况11.19_基金汇总 2" xfId="3312"/>
    <cellStyle name="差_20161017---核定基数定表 2" xfId="3313"/>
    <cellStyle name="差_2009年财力测算情况11.19_基金汇总 3" xfId="3314"/>
    <cellStyle name="差_2009年财力测算情况11.19_收入汇总 3" xfId="3315"/>
    <cellStyle name="差_2009年财力测算情况11.19_支出汇总" xfId="3316"/>
    <cellStyle name="差_行政(燃修费)_民生政策最低支出需求_财力性转移支付2010年预算参考数 3" xfId="3317"/>
    <cellStyle name="差_2009年财力测算情况11.19_支出汇总 2" xfId="3318"/>
    <cellStyle name="差_行政(燃修费)_民生政策最低支出需求_财力性转移支付2010年预算参考数 4" xfId="3319"/>
    <cellStyle name="差_复件 复件 2010年预算表格－2010-03-26-（含表间 公式） 2" xfId="3320"/>
    <cellStyle name="差_2009年财力测算情况11.19_支出汇总 3" xfId="3321"/>
    <cellStyle name="差_河南 缺口县区测算(地方填报白)_2014省级收入12.2（更新后）" xfId="3322"/>
    <cellStyle name="差_成本差异系数_2014省级收入12.2（更新后） 2" xfId="3323"/>
    <cellStyle name="差_2009年结算（最终） 2" xfId="3324"/>
    <cellStyle name="差_成本差异系数_2014省级收入12.2（更新后） 3" xfId="3325"/>
    <cellStyle name="差_2009年结算（最终） 3" xfId="3326"/>
    <cellStyle name="差_2009年结算（最终） 4" xfId="3327"/>
    <cellStyle name="差_2009年结算（最终）_收入汇总" xfId="3328"/>
    <cellStyle name="差_2009年省对市县转移支付测算表(9.27) 3" xfId="3329"/>
    <cellStyle name="差_2009年省对市县转移支付测算表(9.27) 4" xfId="3330"/>
    <cellStyle name="差_2009年省对市县转移支付测算表(9.27)_2014省级收入及财力12.12（更新后） 3" xfId="3331"/>
    <cellStyle name="差_2009年省对市县转移支付测算表(9.27)_省级财力12.12 2" xfId="3332"/>
    <cellStyle name="差_2009年省对市县转移支付测算表(9.27)_省级财力12.12 3" xfId="3333"/>
    <cellStyle name="差_28四川_2014省级收入及财力12.12（更新后）" xfId="3334"/>
    <cellStyle name="差_2011年预算表格2010.12.9_2014省级收入及财力12.12（更新后）" xfId="3335"/>
    <cellStyle name="差_2009年省与市县结算（最终） 3" xfId="3336"/>
    <cellStyle name="差_2009年省与市县结算（最终） 4" xfId="3337"/>
    <cellStyle name="差_2009全省决算表（批复后）" xfId="3338"/>
    <cellStyle name="差_2009全省决算表（批复后） 2" xfId="3339"/>
    <cellStyle name="差_Book1_收入汇总 2" xfId="3340"/>
    <cellStyle name="差_2009全省决算表（批复后） 3" xfId="3341"/>
    <cellStyle name="差_行政公检法测算_县市旗测算-新科目（含人口规模效应）_财力性转移支付2010年预算参考数 2" xfId="3342"/>
    <cellStyle name="差_Book1_收入汇总 3" xfId="3343"/>
    <cellStyle name="差_2009全省决算表（批复后） 4" xfId="3344"/>
    <cellStyle name="差_国有资本经营预算（2011年报省人大）_基金汇总 2" xfId="3345"/>
    <cellStyle name="差_国有资本经营预算（2011年报省人大） 2" xfId="3346"/>
    <cellStyle name="差_2010.10.30" xfId="3347"/>
    <cellStyle name="差_国有资本经营预算（2011年报省人大） 2 3" xfId="3348"/>
    <cellStyle name="差_2010年收入预测表（20091230)） 2" xfId="3349"/>
    <cellStyle name="差_2010.10.30 3" xfId="3350"/>
    <cellStyle name="差_行政(燃修费)_2014省级收入及财力12.12（更新后） 3" xfId="3351"/>
    <cellStyle name="差_2010年全省供养人员" xfId="3352"/>
    <cellStyle name="差_2010年全省供养人员 2" xfId="3353"/>
    <cellStyle name="差_2010年全省供养人员 2 2" xfId="3354"/>
    <cellStyle name="差_2010年收入预测表（20091218)）_基金汇总" xfId="3355"/>
    <cellStyle name="差_2010年收入预测表（20091218)）_基金汇总 3" xfId="3356"/>
    <cellStyle name="差_2010年收入预测表（20091219)）" xfId="3357"/>
    <cellStyle name="差_2010年收入预测表（20091219)） 3" xfId="3358"/>
    <cellStyle name="差_2010年收入预测表（20091219)）_基金汇总 3" xfId="3359"/>
    <cellStyle name="差_2010年收入预测表（20091219)）_收入汇总" xfId="3360"/>
    <cellStyle name="差_2010年收入预测表（20091219)）_收入汇总 2" xfId="3361"/>
    <cellStyle name="差_2010年收入预测表（20091219)）_收入汇总 3" xfId="3362"/>
    <cellStyle name="差_2010年收入预测表（20091219)）_支出汇总" xfId="3363"/>
    <cellStyle name="差_2010年收入预测表（20091219)）_支出汇总 3" xfId="3364"/>
    <cellStyle name="差_2010年收入预测表（20091230)）" xfId="3365"/>
    <cellStyle name="差_2010年收入预测表（20091230)） 2 2" xfId="3366"/>
    <cellStyle name="差_行政公检法测算_民生政策最低支出需求_省级财力12.12 3" xfId="3367"/>
    <cellStyle name="差_2010年收入预测表（20091230)）_基金汇总 2" xfId="3368"/>
    <cellStyle name="差_2010年收入预测表（20091230)）_基金汇总 3" xfId="3369"/>
    <cellStyle name="差_2010年收入预测表（20091230)）_收入汇总" xfId="3370"/>
    <cellStyle name="差_分县成本差异系数_不含人员经费系数_2014省级收入及财力12.12（更新后）" xfId="3371"/>
    <cellStyle name="差_2010年收入预测表（20091230)）_收入汇总 3" xfId="3372"/>
    <cellStyle name="差_2010年收入预测表（20091230)）_支出汇总" xfId="3373"/>
    <cellStyle name="差_2010年收入预测表（20091230)）_支出汇总 2" xfId="3374"/>
    <cellStyle name="差_2010年收入预测表（20091230)）_支出汇总 3" xfId="3375"/>
    <cellStyle name="差_2010省对市县转移支付测算表(10-21） 4" xfId="3376"/>
    <cellStyle name="差_2010省对市县转移支付测算表(10-21）_2014省级收入12.2（更新后）" xfId="3377"/>
    <cellStyle name="差_分县成本差异系数_民生政策最低支出需求_财力性转移支付2010年预算参考数 4" xfId="3378"/>
    <cellStyle name="差_分析缺口率_2014省级收入及财力12.12（更新后）" xfId="3379"/>
    <cellStyle name="差_2010省对市县转移支付测算表(10-21）_2014省级收入12.2（更新后） 2" xfId="3380"/>
    <cellStyle name="差_2010省对市县转移支付测算表(10-21）_2014省级收入及财力12.12（更新后）" xfId="3381"/>
    <cellStyle name="差_2010省对市县转移支付测算表(10-21）_2014省级收入及财力12.12（更新后） 2" xfId="3382"/>
    <cellStyle name="差_2010省对市县转移支付测算表(10-21）_2014省级收入及财力12.12（更新后） 3" xfId="3383"/>
    <cellStyle name="差_行政(燃修费)_民生政策最低支出需求_省级财力12.12 3" xfId="3384"/>
    <cellStyle name="差_财政供养人员_2014省级收入及财力12.12（更新后） 2" xfId="3385"/>
    <cellStyle name="差_2010省对市县转移支付测算表(10-21）_省级财力12.12 2" xfId="3386"/>
    <cellStyle name="差_财政供养人员_2014省级收入及财力12.12（更新后） 3" xfId="3387"/>
    <cellStyle name="差_2010省对市县转移支付测算表(10-21）_省级财力12.12 3" xfId="3388"/>
    <cellStyle name="差_2010省级行政性收费专项收入批复_基金汇总" xfId="3389"/>
    <cellStyle name="差_2010省级行政性收费专项收入批复_基金汇总 2" xfId="3390"/>
    <cellStyle name="差_财政厅编制用表（2011年报省人大）_2017年预算草案（债务）" xfId="3391"/>
    <cellStyle name="差_2010省级行政性收费专项收入批复_支出汇总" xfId="3392"/>
    <cellStyle name="差_财政厅编制用表（2011年报省人大）_2017年预算草案（债务） 2" xfId="3393"/>
    <cellStyle name="差_2010省级行政性收费专项收入批复_支出汇总 2" xfId="3394"/>
    <cellStyle name="差_财政厅编制用表（2011年报省人大）_2017年预算草案（债务） 3" xfId="3395"/>
    <cellStyle name="差_2010省级行政性收费专项收入批复_支出汇总 3" xfId="3396"/>
    <cellStyle name="差_20111127汇报附表（8张）_基金汇总 3" xfId="3397"/>
    <cellStyle name="差_财政供养人员 3" xfId="3398"/>
    <cellStyle name="差_20111127汇报附表（8张）_收入汇总" xfId="3399"/>
    <cellStyle name="差_20111127汇报附表（8张）_收入汇总 2" xfId="3400"/>
    <cellStyle name="差_财政厅编制用表（2011年报省人大）_2014省级收入及财力12.12（更新后） 2" xfId="3401"/>
    <cellStyle name="差_20111127汇报附表（8张）_收入汇总 3" xfId="3402"/>
    <cellStyle name="差_分析缺口率_省级财力12.12" xfId="3403"/>
    <cellStyle name="差_Material reprot In Dec (3)" xfId="3404"/>
    <cellStyle name="差_Book1_2016年结算与财力5.17 2" xfId="3405"/>
    <cellStyle name="差_20111127汇报附表（8张）_支出汇总" xfId="3406"/>
    <cellStyle name="差_分析缺口率_省级财力12.12 2" xfId="3407"/>
    <cellStyle name="差_Material reprot In Dec (3) 2" xfId="3408"/>
    <cellStyle name="差_Book1_2016年结算与财力5.17 2 2" xfId="3409"/>
    <cellStyle name="差_20111127汇报附表（8张）_支出汇总 2" xfId="3410"/>
    <cellStyle name="差_分析缺口率_省级财力12.12 3" xfId="3411"/>
    <cellStyle name="差_Material reprot In Dec (3) 3" xfId="3412"/>
    <cellStyle name="差_20111127汇报附表（8张）_支出汇总 3" xfId="3413"/>
    <cellStyle name="差_2011年全省及省级预计12-31" xfId="3414"/>
    <cellStyle name="差_2011年全省及省级预计12-31 2" xfId="3415"/>
    <cellStyle name="差_2011年全省及省级预计2011-12-12" xfId="3416"/>
    <cellStyle name="差_2011年全省及省级预计2011-12-12_基金汇总" xfId="3417"/>
    <cellStyle name="差_2011年全省及省级预计2011-12-12_基金汇总 2" xfId="3418"/>
    <cellStyle name="差_成本差异系数" xfId="3419"/>
    <cellStyle name="差_2011年全省及省级预计2011-12-12_基金汇总 3" xfId="3420"/>
    <cellStyle name="差_2011年全省及省级预计2011-12-12_收入汇总 3" xfId="3421"/>
    <cellStyle name="差_2011年全省及省级预计2011-12-12_支出汇总" xfId="3422"/>
    <cellStyle name="差_2011年全省及省级预计2011-12-12_支出汇总 2" xfId="3423"/>
    <cellStyle name="差_2011年全省及省级预计2011-12-12_支出汇总 3" xfId="3424"/>
    <cellStyle name="差_复件 2012年地方财政公共预算分级平衡情况表 4" xfId="3425"/>
    <cellStyle name="差_28四川 3" xfId="3426"/>
    <cellStyle name="差_2011年预算表格2010.12.9 3" xfId="3427"/>
    <cellStyle name="差_30云南_1_2014省级收入12.2（更新后）" xfId="3428"/>
    <cellStyle name="差_28四川 4" xfId="3429"/>
    <cellStyle name="差_2011年预算表格2010.12.9 4" xfId="3430"/>
    <cellStyle name="差_2011年预算表格2010.12.9 5" xfId="3431"/>
    <cellStyle name="差_2011年预算表格2010.12.9_2013省级预算附表" xfId="3432"/>
    <cellStyle name="差_2011年预算表格2010.12.9_2013省级预算附表 3" xfId="3433"/>
    <cellStyle name="差_28四川_2014省级收入12.2（更新后） 2" xfId="3434"/>
    <cellStyle name="差_2011年预算表格2010.12.9_2014省级收入12.2（更新后） 2" xfId="3435"/>
    <cellStyle name="差_电力公司增值税划转 2" xfId="3436"/>
    <cellStyle name="差_28四川_2014省级收入12.2（更新后） 3" xfId="3437"/>
    <cellStyle name="差_2011年预算表格2010.12.9_2014省级收入12.2（更新后） 3" xfId="3438"/>
    <cellStyle name="差_28四川_2014省级收入及财力12.12（更新后） 2" xfId="3439"/>
    <cellStyle name="差_2011年预算表格2010.12.9_2014省级收入及财力12.12（更新后） 2" xfId="3440"/>
    <cellStyle name="差_2011年预算表格2010.12.9_2017年预算草案（债务）" xfId="3441"/>
    <cellStyle name="差_2011年预算表格2010.12.9_2017年预算草案（债务） 2" xfId="3442"/>
    <cellStyle name="差_2011年预算表格2010.12.9_2017年预算草案（债务） 3" xfId="3443"/>
    <cellStyle name="差_2011年预算表格2010.12.9_附表1-6 3" xfId="3444"/>
    <cellStyle name="差_2011年预算表格2010.12.9_基金汇总" xfId="3445"/>
    <cellStyle name="差_2011年预算表格2010.12.9_基金汇总 2" xfId="3446"/>
    <cellStyle name="差_2011年预算表格2010.12.9_基金汇总 3" xfId="3447"/>
    <cellStyle name="差_2011年预算表格2010.12.9_收入汇总" xfId="3448"/>
    <cellStyle name="差_分县成本差异系数_不含人员经费系数" xfId="3449"/>
    <cellStyle name="差_2011年预算表格2010.12.9_收入汇总 2" xfId="3450"/>
    <cellStyle name="差_2011年预算表格2010.12.9_收入汇总 3" xfId="3451"/>
    <cellStyle name="差_2011年预算表格2010.12.9_支出汇总 2" xfId="3452"/>
    <cellStyle name="差_2011年预算大表11-26" xfId="3453"/>
    <cellStyle name="差_2011年预算大表11-26 2 2" xfId="3454"/>
    <cellStyle name="差_2011年预算大表11-26 2 2 2" xfId="3455"/>
    <cellStyle name="差_2011年预算大表11-26 3 2" xfId="3456"/>
    <cellStyle name="差_行政公检法测算_财力性转移支付2010年预算参考数" xfId="3457"/>
    <cellStyle name="差_2011年预算大表11-26_2017年预算草案（债务）" xfId="3458"/>
    <cellStyle name="差_行政公检法测算_财力性转移支付2010年预算参考数 2" xfId="3459"/>
    <cellStyle name="差_国有资本经营预算（2011年报省人大）_2014省级收入12.2（更新后）" xfId="3460"/>
    <cellStyle name="差_2011年预算大表11-26_2017年预算草案（债务） 2" xfId="3461"/>
    <cellStyle name="差_2011年预算大表11-26_基金汇总 2" xfId="3462"/>
    <cellStyle name="差_2011年预算大表11-26_基金汇总 3" xfId="3463"/>
    <cellStyle name="差_2011年预算大表11-26_收入汇总" xfId="3464"/>
    <cellStyle name="差_2011年预算大表11-26_收入汇总 2 2" xfId="3465"/>
    <cellStyle name="差_2011年预算大表11-26_支出汇总 2 2" xfId="3466"/>
    <cellStyle name="差_2011年预算大表11-26_支出汇总 3" xfId="3467"/>
    <cellStyle name="差_2012-2013年经常性收入预测（1.1新口径） 2" xfId="3468"/>
    <cellStyle name="差_测算总表 3" xfId="3469"/>
    <cellStyle name="差_2012-2013年经常性收入预测（1.1新口径） 2 2" xfId="3470"/>
    <cellStyle name="差_2012-2013年经常性收入预测（1.1新口径） 3" xfId="3471"/>
    <cellStyle name="差_2012-2013年经常性收入预测（1.1新口径） 4" xfId="3472"/>
    <cellStyle name="差_Material reprot In Dec 6" xfId="3473"/>
    <cellStyle name="差_2012年国有资本经营预算收支总表 2" xfId="3474"/>
    <cellStyle name="差_2012年结算与财力5.3" xfId="3475"/>
    <cellStyle name="差_2012年结算与财力5.3 2" xfId="3476"/>
    <cellStyle name="差_行政(燃修费)_不含人员经费系数_2014省级收入及财力12.12（更新后） 3" xfId="3477"/>
    <cellStyle name="差_2012年结算与财力5.3 2 2" xfId="3478"/>
    <cellStyle name="差_2012年结算与财力5.3 3" xfId="3479"/>
    <cellStyle name="差_2012年结算与财力5.3 4" xfId="3480"/>
    <cellStyle name="差_22湖南_2014省级收入及财力12.12（更新后） 3" xfId="3481"/>
    <cellStyle name="差_2012年结余使用 3" xfId="3482"/>
    <cellStyle name="差_2012年结余使用 4" xfId="3483"/>
    <cellStyle name="差_河南省----2009-05-21（补充数据）_基金汇总 2" xfId="3484"/>
    <cellStyle name="差_2012年省级平衡表 2" xfId="3485"/>
    <cellStyle name="差_2012年省级平衡表 2 2" xfId="3486"/>
    <cellStyle name="差_2012年省级平衡表 3" xfId="3487"/>
    <cellStyle name="差_行政（人员）_不含人员经费系数_2014省级收入12.2（更新后）" xfId="3488"/>
    <cellStyle name="差_2012年省级平衡表 4" xfId="3489"/>
    <cellStyle name="差_2012年省级一般预算收入计划" xfId="3490"/>
    <cellStyle name="差_2012年省级一般预算收入计划 3" xfId="3491"/>
    <cellStyle name="差_2013省级预算附表" xfId="3492"/>
    <cellStyle name="差_2013省级预算附表 2" xfId="3493"/>
    <cellStyle name="差_2013省级预算附表 2 2" xfId="3494"/>
    <cellStyle name="差_20160105省级2016年预算情况表（最新）" xfId="3495"/>
    <cellStyle name="差_20160105省级2016年预算情况表（最新） 2" xfId="3496"/>
    <cellStyle name="差_20160105省级2016年预算情况表（最新） 2 3" xfId="3497"/>
    <cellStyle name="差_20160105省级2016年预算情况表（最新） 3" xfId="3498"/>
    <cellStyle name="差_20160105省级2016年预算情况表（最新）_2017年预算草案（债务）" xfId="3499"/>
    <cellStyle name="差_20160105省级2016年预算情况表（最新）_2017年预算草案（债务） 2" xfId="3500"/>
    <cellStyle name="差_20160105省级2016年预算情况表（最新）_支出汇总 2" xfId="3501"/>
    <cellStyle name="差_20160105省级2016年预算情况表（最新）_支出汇总 3" xfId="3502"/>
    <cellStyle name="差_30云南_1 2 2" xfId="3503"/>
    <cellStyle name="差_20161017---核定基数定表" xfId="3504"/>
    <cellStyle name="差_20161017---核定基数定表 2 2" xfId="3505"/>
    <cellStyle name="差_2016年财政专项清理表 2" xfId="3506"/>
    <cellStyle name="差_2016年财政专项清理表 2 2" xfId="3507"/>
    <cellStyle name="差_2016年财政专项清理表 3" xfId="3508"/>
    <cellStyle name="差_33甘肃 3" xfId="3509"/>
    <cellStyle name="差_2016年财政总决算生成表全套0417 -平衡表 2" xfId="3510"/>
    <cellStyle name="差_财政厅编制用表（2011年报省人大）" xfId="3511"/>
    <cellStyle name="差_2016年财政总决算生成表全套0417 -平衡表 2 2" xfId="3512"/>
    <cellStyle name="差_33甘肃 4" xfId="3513"/>
    <cellStyle name="差_2016年财政总决算生成表全套0417 -平衡表 3" xfId="3514"/>
    <cellStyle name="差_2016年结算与财力5.17" xfId="3515"/>
    <cellStyle name="差_2016年结算与财力5.17 2" xfId="3516"/>
    <cellStyle name="差_2016年结算与财力5.17 2 2" xfId="3517"/>
    <cellStyle name="差_2016年结算与财力5.17 3" xfId="3518"/>
    <cellStyle name="差_material report in Jul 2 2" xfId="3519"/>
    <cellStyle name="差_2016年结算与财力5.17 4" xfId="3520"/>
    <cellStyle name="差_2016省级收入1.3" xfId="3521"/>
    <cellStyle name="差_Xl0000302" xfId="3522"/>
    <cellStyle name="差_20170103省级2017年预算情况表" xfId="3523"/>
    <cellStyle name="差_Xl0000302 2" xfId="3524"/>
    <cellStyle name="差_20170103省级2017年预算情况表 2" xfId="3525"/>
    <cellStyle name="差_Xl0000302 3" xfId="3526"/>
    <cellStyle name="差_20170103省级2017年预算情况表 3" xfId="3527"/>
    <cellStyle name="差_2017年预算草案（债务）" xfId="3528"/>
    <cellStyle name="差_行政公检法测算_不含人员经费系数_2014省级收入及财力12.12（更新后） 3" xfId="3529"/>
    <cellStyle name="差_2017年预算草案（债务） 2" xfId="3530"/>
    <cellStyle name="差_2017年预算草案（债务） 2 2" xfId="3531"/>
    <cellStyle name="差_2017年预算草案（债务） 3" xfId="3532"/>
    <cellStyle name="差_20河南" xfId="3533"/>
    <cellStyle name="差_20河南 2" xfId="3534"/>
    <cellStyle name="差_20河南 2 2" xfId="3535"/>
    <cellStyle name="差_20河南 3" xfId="3536"/>
    <cellStyle name="差_20河南 4" xfId="3537"/>
    <cellStyle name="差_20河南(财政部2010年县级基本财力测算数据)" xfId="3538"/>
    <cellStyle name="差_20河南(财政部2010年县级基本财力测算数据)_2014省级收入及财力12.12（更新后） 3" xfId="3539"/>
    <cellStyle name="差_行政公检法测算_财力性转移支付2010年预算参考数 4" xfId="3540"/>
    <cellStyle name="差_20河南(财政部2010年县级基本财力测算数据)_省级财力12.12" xfId="3541"/>
    <cellStyle name="差_20河南_2014省级收入12.2（更新后）" xfId="3542"/>
    <cellStyle name="差_20河南_2014省级收入12.2（更新后） 2" xfId="3543"/>
    <cellStyle name="差_20河南_财力性转移支付2010年预算参考数 2" xfId="3544"/>
    <cellStyle name="差_20河南_财力性转移支付2010年预算参考数 4" xfId="3545"/>
    <cellStyle name="差_20河南_省级财力12.12" xfId="3546"/>
    <cellStyle name="差_20河南_省级财力12.12 3" xfId="3547"/>
    <cellStyle name="差_分析缺口率_2014省级收入12.2（更新后）" xfId="3548"/>
    <cellStyle name="差_第一部分：综合全 5" xfId="3549"/>
    <cellStyle name="差_20河南省" xfId="3550"/>
    <cellStyle name="差_分析缺口率_2014省级收入12.2（更新后） 2" xfId="3551"/>
    <cellStyle name="差_20河南省 2" xfId="3552"/>
    <cellStyle name="差_行政(燃修费)_省级财力12.12 3" xfId="3553"/>
    <cellStyle name="差_20河南省 2 2" xfId="3554"/>
    <cellStyle name="差_分析缺口率_2014省级收入12.2（更新后） 3" xfId="3555"/>
    <cellStyle name="差_20河南省 3" xfId="3556"/>
    <cellStyle name="差_20河南省 4" xfId="3557"/>
    <cellStyle name="差_21.2017年全省基金收入" xfId="3558"/>
    <cellStyle name="差_21.2017年全省基金收入 3" xfId="3559"/>
    <cellStyle name="差_22.2017年全省基金支出" xfId="3560"/>
    <cellStyle name="差_22.2017年全省基金支出 2" xfId="3561"/>
    <cellStyle name="差_22湖南" xfId="3562"/>
    <cellStyle name="差_22湖南 2" xfId="3563"/>
    <cellStyle name="差_22湖南 2 2" xfId="3564"/>
    <cellStyle name="差_成本差异系数_2014省级收入及财力12.12（更新后） 2" xfId="3565"/>
    <cellStyle name="差_22湖南 3" xfId="3566"/>
    <cellStyle name="差_成本差异系数_2014省级收入及财力12.12（更新后） 3" xfId="3567"/>
    <cellStyle name="差_22湖南 4" xfId="3568"/>
    <cellStyle name="差_22湖南_财力性转移支付2010年预算参考数 2" xfId="3569"/>
    <cellStyle name="差_22湖南_财力性转移支付2010年预算参考数 4" xfId="3570"/>
    <cellStyle name="差_27重庆 2 2" xfId="3571"/>
    <cellStyle name="差_27重庆_2014省级收入及财力12.12（更新后）" xfId="3572"/>
    <cellStyle name="差_27重庆_2014省级收入及财力12.12（更新后） 2" xfId="3573"/>
    <cellStyle name="差_行政公检法测算_县市旗测算-新科目（含人口规模效应）_财力性转移支付2010年预算参考数 3" xfId="3574"/>
    <cellStyle name="差_27重庆_财力性转移支付2010年预算参考数" xfId="3575"/>
    <cellStyle name="差_27重庆_财力性转移支付2010年预算参考数 2" xfId="3576"/>
    <cellStyle name="差_测算总表_2014省级收入及财力12.12（更新后）" xfId="3577"/>
    <cellStyle name="差_27重庆_财力性转移支付2010年预算参考数 2 2" xfId="3578"/>
    <cellStyle name="差_27重庆_财力性转移支付2010年预算参考数 3" xfId="3579"/>
    <cellStyle name="差_河南 缺口县区测算(地方填报)" xfId="3580"/>
    <cellStyle name="差_27重庆_财力性转移支付2010年预算参考数 4" xfId="3581"/>
    <cellStyle name="差_27重庆_省级财力12.12 2" xfId="3582"/>
    <cellStyle name="差_成本差异系数_省级财力12.12" xfId="3583"/>
    <cellStyle name="差_27重庆_省级财力12.12 3" xfId="3584"/>
    <cellStyle name="差_28四川_财力性转移支付2010年预算参考数" xfId="3585"/>
    <cellStyle name="差_28四川_财力性转移支付2010年预算参考数 2" xfId="3586"/>
    <cellStyle name="差_28四川_财力性转移支付2010年预算参考数 2 2" xfId="3587"/>
    <cellStyle name="差_28四川_财力性转移支付2010年预算参考数 3" xfId="3588"/>
    <cellStyle name="差_Material reprot In Dec" xfId="3589"/>
    <cellStyle name="差_28四川_财力性转移支付2010年预算参考数 4" xfId="3590"/>
    <cellStyle name="差_30云南" xfId="3591"/>
    <cellStyle name="差_30云南 2" xfId="3592"/>
    <cellStyle name="差_30云南 2 2" xfId="3593"/>
    <cellStyle name="差_30云南 4" xfId="3594"/>
    <cellStyle name="差_30云南_1 2" xfId="3595"/>
    <cellStyle name="差_30云南_1_2014省级收入12.2（更新后） 2" xfId="3596"/>
    <cellStyle name="差_30云南_1_2014省级收入12.2（更新后） 3" xfId="3597"/>
    <cellStyle name="差_30云南_1_2014省级收入及财力12.12（更新后）" xfId="3598"/>
    <cellStyle name="差_30云南_1_2014省级收入及财力12.12（更新后） 2" xfId="3599"/>
    <cellStyle name="差_分县成本差异系数_2014省级收入及财力12.12（更新后） 2" xfId="3600"/>
    <cellStyle name="差_30云南_1_2014省级收入及财力12.12（更新后） 3" xfId="3601"/>
    <cellStyle name="差_30云南_1_财力性转移支付2010年预算参考数" xfId="3602"/>
    <cellStyle name="差_33甘肃" xfId="3603"/>
    <cellStyle name="差_33甘肃 2" xfId="3604"/>
    <cellStyle name="差_国有资本经营预算（2011年报省人大）_2017年预算草案（债务） 3" xfId="3605"/>
    <cellStyle name="差_33甘肃 2 2" xfId="3606"/>
    <cellStyle name="差_34青海" xfId="3607"/>
    <cellStyle name="差_不含人员经费系数 3" xfId="3608"/>
    <cellStyle name="差_34青海_1 2 2" xfId="3609"/>
    <cellStyle name="差_测算结果_省级财力12.12 2" xfId="3610"/>
    <cellStyle name="差_34青海_1 3" xfId="3611"/>
    <cellStyle name="差_34青海_1_2014省级收入12.2（更新后） 2" xfId="3612"/>
    <cellStyle name="差_34青海_1_2014省级收入12.2（更新后） 3" xfId="3613"/>
    <cellStyle name="差_34青海_1_2014省级收入及财力12.12（更新后）" xfId="3614"/>
    <cellStyle name="差_34青海_1_2014省级收入及财力12.12（更新后） 3" xfId="3615"/>
    <cellStyle name="差_34青海_1_财力性转移支付2010年预算参考数" xfId="3616"/>
    <cellStyle name="差_34青海_1_财力性转移支付2010年预算参考数 2" xfId="3617"/>
    <cellStyle name="差_34青海_1_财力性转移支付2010年预算参考数 2 2" xfId="3618"/>
    <cellStyle name="差_34青海_1_财力性转移支付2010年预算参考数 3" xfId="3619"/>
    <cellStyle name="差_34青海_1_财力性转移支付2010年预算参考数 4" xfId="3620"/>
    <cellStyle name="差_34青海_1_省级财力12.12" xfId="3621"/>
    <cellStyle name="差_34青海_1_省级财力12.12 2" xfId="3622"/>
    <cellStyle name="差_410927000_台前县_2014省级收入及财力12.12（更新后） 2" xfId="3623"/>
    <cellStyle name="差_34青海_1_省级财力12.12 3" xfId="3624"/>
    <cellStyle name="差_34青海_财力性转移支付2010年预算参考数 2" xfId="3625"/>
    <cellStyle name="差_财力差异计算表(不含非农业区) 4" xfId="3626"/>
    <cellStyle name="差_34青海_财力性转移支付2010年预算参考数 2 2" xfId="3627"/>
    <cellStyle name="差_成本差异系数（含人口规模） 2" xfId="3628"/>
    <cellStyle name="差_34青海_财力性转移支付2010年预算参考数 3" xfId="3629"/>
    <cellStyle name="差_成本差异系数（含人口规模） 3" xfId="3630"/>
    <cellStyle name="差_34青海_财力性转移支付2010年预算参考数 4" xfId="3631"/>
    <cellStyle name="差_410927000_台前县 2 2" xfId="3632"/>
    <cellStyle name="差_410927000_台前县 4" xfId="3633"/>
    <cellStyle name="差_行政(燃修费)_县市旗测算-新科目（含人口规模效应）_财力性转移支付2010年预算参考数 2 2" xfId="3634"/>
    <cellStyle name="差_410927000_台前县_2014省级收入12.2（更新后）" xfId="3635"/>
    <cellStyle name="差_410927000_台前县_2014省级收入及财力12.12（更新后）" xfId="3636"/>
    <cellStyle name="差_410927000_台前县_2014省级收入及财力12.12（更新后） 3" xfId="3637"/>
    <cellStyle name="差_410927000_台前县_省级财力12.12 2" xfId="3638"/>
    <cellStyle name="差_行政公检法测算_不含人员经费系数" xfId="3639"/>
    <cellStyle name="差_5.2017省本级收入 2" xfId="3640"/>
    <cellStyle name="差_530623_2006年县级财政报表附表" xfId="3641"/>
    <cellStyle name="差_530629_2006年县级财政报表附表" xfId="3642"/>
    <cellStyle name="差_530629_2006年县级财政报表附表 2" xfId="3643"/>
    <cellStyle name="差_530629_2006年县级财政报表附表 3" xfId="3644"/>
    <cellStyle name="差_530629_2006年县级财政报表附表 4" xfId="3645"/>
    <cellStyle name="差_5334_2006年迪庆县级财政报表附表 2 2" xfId="3646"/>
    <cellStyle name="差_5334_2006年迪庆县级财政报表附表 3" xfId="3647"/>
    <cellStyle name="差_5334_2006年迪庆县级财政报表附表 4" xfId="3648"/>
    <cellStyle name="差_6.2017省本级支出" xfId="3649"/>
    <cellStyle name="差_6.2017省本级支出 2" xfId="3650"/>
    <cellStyle name="差_6.2017省本级支出 3" xfId="3651"/>
    <cellStyle name="差_河南省----2009-05-21（补充数据）_2017年预算草案（债务） 2" xfId="3652"/>
    <cellStyle name="差_Book1" xfId="3653"/>
    <cellStyle name="差_Book1 2 2" xfId="3654"/>
    <cellStyle name="差_行政（人员）_县市旗测算-新科目（含人口规模效应） 4" xfId="3655"/>
    <cellStyle name="差_Book1_2012年省级平衡简表（用）" xfId="3656"/>
    <cellStyle name="差_Sheet1_全省基金收支 3" xfId="3657"/>
    <cellStyle name="差_Book1_2012年省级平衡简表（用） 2 2" xfId="3658"/>
    <cellStyle name="差_Book1_2012年省级平衡简表（用） 3" xfId="3659"/>
    <cellStyle name="差_Book1_2013省级预算附表 3" xfId="3660"/>
    <cellStyle name="差_Book1_2016年结算与财力5.17 3" xfId="3661"/>
    <cellStyle name="差_Book1_5.2017省本级收入" xfId="3662"/>
    <cellStyle name="差_行政(燃修费)_县市旗测算-新科目（含人口规模效应）_财力性转移支付2010年预算参考数 4" xfId="3663"/>
    <cellStyle name="差_Book1_5.2017省本级收入 2" xfId="3664"/>
    <cellStyle name="差_Book1_5.2017省本级收入 2 2" xfId="3665"/>
    <cellStyle name="差_Book1_5.2017省本级收入 3" xfId="3666"/>
    <cellStyle name="差_Book1_财力性转移支付2010年预算参考数" xfId="3667"/>
    <cellStyle name="差_Book1_附表1-6" xfId="3668"/>
    <cellStyle name="差_Book1_附表1-6 2" xfId="3669"/>
    <cellStyle name="差_Book1_附表1-6 3" xfId="3670"/>
    <cellStyle name="差_Book1_支出汇总 2" xfId="3671"/>
    <cellStyle name="差_Book1_支出汇总 3" xfId="3672"/>
    <cellStyle name="差_复件 2012年地方财政公共预算分级平衡情况表" xfId="3673"/>
    <cellStyle name="差_Book2 2 2" xfId="3674"/>
    <cellStyle name="差_Book2_2014省级收入及财力12.12（更新后）" xfId="3675"/>
    <cellStyle name="差_Book2_2014省级收入及财力12.12（更新后） 2" xfId="3676"/>
    <cellStyle name="差_Book2_2014省级收入及财力12.12（更新后） 3" xfId="3677"/>
    <cellStyle name="差_Book2_财力性转移支付2010年预算参考数" xfId="3678"/>
    <cellStyle name="差_Book2_财力性转移支付2010年预算参考数 2" xfId="3679"/>
    <cellStyle name="差_Book2_财力性转移支付2010年预算参考数 3" xfId="3680"/>
    <cellStyle name="差_Book2_财力性转移支付2010年预算参考数 4" xfId="3681"/>
    <cellStyle name="差_Book2_省级财力12.12" xfId="3682"/>
    <cellStyle name="差_M01-2(州市补助收入) 2" xfId="3683"/>
    <cellStyle name="差_M01-2(州市补助收入) 2 2" xfId="3684"/>
    <cellStyle name="差_M01-2(州市补助收入) 3" xfId="3685"/>
    <cellStyle name="差_M01-2(州市补助收入) 4" xfId="3686"/>
    <cellStyle name="差_material report in Jul" xfId="3687"/>
    <cellStyle name="差_material report in Jun" xfId="3688"/>
    <cellStyle name="差_material report in Jun 2 2" xfId="3689"/>
    <cellStyle name="差_material report in Jun 3" xfId="3690"/>
    <cellStyle name="差_复件 复件 2010年预算表格－2010-03-26-（含表间 公式） 2 2" xfId="3691"/>
    <cellStyle name="差_material report in May" xfId="3692"/>
    <cellStyle name="差_material report in May 2 2" xfId="3693"/>
    <cellStyle name="差_行政（人员）_不含人员经费系数_财力性转移支付2010年预算参考数 2" xfId="3694"/>
    <cellStyle name="差_material report in May 3" xfId="3695"/>
    <cellStyle name="差_Material reprot In Apr (2)" xfId="3696"/>
    <cellStyle name="差_财力差异计算表(不含非农业区)_2014省级收入12.2（更新后） 3" xfId="3697"/>
    <cellStyle name="差_Material reprot In Apr (2) 2" xfId="3698"/>
    <cellStyle name="差_Material reprot In Apr (2) 3" xfId="3699"/>
    <cellStyle name="差_Material reprot In Dec 2" xfId="3700"/>
    <cellStyle name="差_Material reprot In Dec 2 2" xfId="3701"/>
    <cellStyle name="差_Material reprot In Feb (2) 2" xfId="3702"/>
    <cellStyle name="差_Material reprot In Feb (2) 3" xfId="3703"/>
    <cellStyle name="差_Material reprot In Mar 2 2" xfId="3704"/>
    <cellStyle name="差_Sheet1" xfId="3705"/>
    <cellStyle name="差_Sheet1 2" xfId="3706"/>
    <cellStyle name="差_Sheet1 2 2" xfId="3707"/>
    <cellStyle name="差_Sheet1 3" xfId="3708"/>
    <cellStyle name="差_Sheet1 4" xfId="3709"/>
    <cellStyle name="差_Sheet1_1 3" xfId="3710"/>
    <cellStyle name="差_河南 缺口县区测算(地方填报白)_财力性转移支付2010年预算参考数 2 2" xfId="3711"/>
    <cellStyle name="差_Sheet1_2 2" xfId="3712"/>
    <cellStyle name="差_Sheet1_2 3" xfId="3713"/>
    <cellStyle name="差_Sheet1_2014省级收入12.2（更新后） 2" xfId="3714"/>
    <cellStyle name="差_Sheet1_2014省级收入及财力12.12（更新后）" xfId="3715"/>
    <cellStyle name="差_Sheet1_2014省级收入及财力12.12（更新后） 2" xfId="3716"/>
    <cellStyle name="差_Sheet1_2014省级收入及财力12.12（更新后） 3" xfId="3717"/>
    <cellStyle name="差_Sheet1_Sheet2 3" xfId="3718"/>
    <cellStyle name="差_Sheet1_省级财力12.12" xfId="3719"/>
    <cellStyle name="差_Sheet1_省级财力12.12 2" xfId="3720"/>
    <cellStyle name="差_Sheet1_省级财力12.12 3" xfId="3721"/>
    <cellStyle name="差_附表_2014省级收入及财力12.12（更新后）" xfId="3722"/>
    <cellStyle name="差_Sheet2" xfId="3723"/>
    <cellStyle name="差_附表_2014省级收入及财力12.12（更新后） 2" xfId="3724"/>
    <cellStyle name="差_财政供养人员_财力性转移支付2010年预算参考数" xfId="3725"/>
    <cellStyle name="差_Sheet2 2" xfId="3726"/>
    <cellStyle name="差_Sheet2_1 2 2" xfId="3727"/>
    <cellStyle name="差_Sheet2_1 3" xfId="3728"/>
    <cellStyle name="差_Xl0000068_2017年预算草案（债务）" xfId="3729"/>
    <cellStyle name="差_Xl0000068_基金汇总" xfId="3730"/>
    <cellStyle name="差_分析缺口率_2014省级收入及财力12.12（更新后） 3" xfId="3731"/>
    <cellStyle name="差_Xl0000068_基金汇总 2" xfId="3732"/>
    <cellStyle name="差_Xl0000068_基金汇总 3" xfId="3733"/>
    <cellStyle name="差_Xl0000071 2 3" xfId="3734"/>
    <cellStyle name="差_Xl0000071 3" xfId="3735"/>
    <cellStyle name="差_Xl0000071 4" xfId="3736"/>
    <cellStyle name="差_Xl0000071_2017年预算草案（债务）" xfId="3737"/>
    <cellStyle name="差_Xl0000071_2017年预算草案（债务） 2" xfId="3738"/>
    <cellStyle name="差_Xl0000071_2017年预算草案（债务） 3" xfId="3739"/>
    <cellStyle name="差_Xl0000071_基金汇总" xfId="3740"/>
    <cellStyle name="差_Xl0000071_支出汇总" xfId="3741"/>
    <cellStyle name="差_Xl0000071_支出汇总 2" xfId="3742"/>
    <cellStyle name="差_Xl0000071_支出汇总 3" xfId="3743"/>
    <cellStyle name="差_Xl0000335" xfId="3744"/>
    <cellStyle name="差_Xl0000335 2 2" xfId="3745"/>
    <cellStyle name="差_Xl0000336" xfId="3746"/>
    <cellStyle name="差_Xl0000336 2" xfId="3747"/>
    <cellStyle name="差_安徽 缺口县区测算(地方填报)1 2" xfId="3748"/>
    <cellStyle name="差_安徽 缺口县区测算(地方填报)1 2 2" xfId="3749"/>
    <cellStyle name="差_安徽 缺口县区测算(地方填报)1_2014省级收入12.2（更新后）" xfId="3750"/>
    <cellStyle name="差_行政公检法测算_民生政策最低支出需求 2 2" xfId="3751"/>
    <cellStyle name="差_安徽 缺口县区测算(地方填报)1_2014省级收入12.2（更新后） 3" xfId="3752"/>
    <cellStyle name="差_安徽 缺口县区测算(地方填报)1_2014省级收入及财力12.12（更新后）" xfId="3753"/>
    <cellStyle name="差_安徽 缺口县区测算(地方填报)1_财力性转移支付2010年预算参考数 4" xfId="3754"/>
    <cellStyle name="差_安徽 缺口县区测算(地方填报)1_省级财力12.12" xfId="3755"/>
    <cellStyle name="差_安徽 缺口县区测算(地方填报)1_省级财力12.12 3" xfId="3756"/>
    <cellStyle name="差_表一" xfId="3757"/>
    <cellStyle name="差_表一 2" xfId="3758"/>
    <cellStyle name="差_表一 3" xfId="3759"/>
    <cellStyle name="差_表一 4" xfId="3760"/>
    <cellStyle name="差_表一_2014省级收入12.2（更新后） 2" xfId="3761"/>
    <cellStyle name="差_表一_2014省级收入12.2（更新后） 3" xfId="3762"/>
    <cellStyle name="差_表一_2014省级收入及财力12.12（更新后） 2" xfId="3763"/>
    <cellStyle name="差_表一_2014省级收入及财力12.12（更新后） 3" xfId="3764"/>
    <cellStyle name="差_表一_省级财力12.12 2" xfId="3765"/>
    <cellStyle name="差_表一_省级财力12.12 3" xfId="3766"/>
    <cellStyle name="差_不含人员经费系数 2 2" xfId="3767"/>
    <cellStyle name="差_行政（人员）_2014省级收入及财力12.12（更新后）" xfId="3768"/>
    <cellStyle name="差_不含人员经费系数 4" xfId="3769"/>
    <cellStyle name="差_不含人员经费系数_省级财力12.12" xfId="3770"/>
    <cellStyle name="差_不含人员经费系数_省级财力12.12 2" xfId="3771"/>
    <cellStyle name="差_不含人员经费系数_省级财力12.12 3" xfId="3772"/>
    <cellStyle name="差_财力（李处长）" xfId="3773"/>
    <cellStyle name="差_财力（李处长） 2" xfId="3774"/>
    <cellStyle name="差_财力（李处长） 3" xfId="3775"/>
    <cellStyle name="差_行政(燃修费)_县市旗测算-新科目（含人口规模效应）_2014省级收入12.2（更新后） 2" xfId="3776"/>
    <cellStyle name="差_财力（李处长）_2014省级收入12.2（更新后）" xfId="3777"/>
    <cellStyle name="差_财力（李处长）_2014省级收入12.2（更新后） 2" xfId="3778"/>
    <cellStyle name="差_财力（李处长）_2014省级收入及财力12.12（更新后） 2" xfId="3779"/>
    <cellStyle name="差_财力（李处长）_省级财力12.12" xfId="3780"/>
    <cellStyle name="差_财力（李处长）_省级财力12.12 2" xfId="3781"/>
    <cellStyle name="差_财力（李处长）_省级财力12.12 3" xfId="3782"/>
    <cellStyle name="差_财力差异计算表(不含非农业区)" xfId="3783"/>
    <cellStyle name="差_行政（人员）_不含人员经费系数_财力性转移支付2010年预算参考数 4" xfId="3784"/>
    <cellStyle name="差_财力差异计算表(不含非农业区) 2" xfId="3785"/>
    <cellStyle name="差_河南 缺口县区测算(地方填报) 4" xfId="3786"/>
    <cellStyle name="差_财力差异计算表(不含非农业区) 2 2" xfId="3787"/>
    <cellStyle name="差_财力差异计算表(不含非农业区) 3" xfId="3788"/>
    <cellStyle name="差_财力差异计算表(不含非农业区)_2014省级收入12.2（更新后） 2" xfId="3789"/>
    <cellStyle name="差_财力差异计算表(不含非农业区)_省级财力12.12 2" xfId="3790"/>
    <cellStyle name="差_财政供养人员" xfId="3791"/>
    <cellStyle name="差_财政供养人员 2" xfId="3792"/>
    <cellStyle name="差_财政供养人员 2 2" xfId="3793"/>
    <cellStyle name="差_财政供养人员 4" xfId="3794"/>
    <cellStyle name="差_财政供养人员_财力性转移支付2010年预算参考数 2" xfId="3795"/>
    <cellStyle name="差_财政供养人员_财力性转移支付2010年预算参考数 2 2" xfId="3796"/>
    <cellStyle name="差_财政厅编制用表（2011年报省人大） 2" xfId="3797"/>
    <cellStyle name="差_财政厅编制用表（2011年报省人大） 2 2" xfId="3798"/>
    <cellStyle name="差_财政厅编制用表（2011年报省人大） 2 3" xfId="3799"/>
    <cellStyle name="差_财政厅编制用表（2011年报省人大） 3" xfId="3800"/>
    <cellStyle name="差_财政厅编制用表（2011年报省人大） 4" xfId="3801"/>
    <cellStyle name="差_财政厅编制用表（2011年报省人大） 5" xfId="3802"/>
    <cellStyle name="差_财政厅编制用表（2011年报省人大）_2013省级预算附表" xfId="3803"/>
    <cellStyle name="差_财政厅编制用表（2011年报省人大）_2013省级预算附表 2" xfId="3804"/>
    <cellStyle name="差_财政厅编制用表（2011年报省人大）_2014省级收入12.2（更新后）" xfId="3805"/>
    <cellStyle name="差_财政厅编制用表（2011年报省人大）_2014省级收入及财力12.12（更新后） 3" xfId="3806"/>
    <cellStyle name="差_河南省----2009-05-21（补充数据）_2014省级收入及财力12.12（更新后） 3" xfId="3807"/>
    <cellStyle name="差_财政厅编制用表（2011年报省人大）_附表1-6 2" xfId="3808"/>
    <cellStyle name="差_财政厅编制用表（2011年报省人大）_附表1-6 3" xfId="3809"/>
    <cellStyle name="差_财政厅编制用表（2011年报省人大）_省级财力12.12 2" xfId="3810"/>
    <cellStyle name="差_财政厅编制用表（2011年报省人大）_省级财力12.12 3" xfId="3811"/>
    <cellStyle name="差_行政（人员）_不含人员经费系数 4" xfId="3812"/>
    <cellStyle name="差_财政厅编制用表（2011年报省人大）_收入汇总" xfId="3813"/>
    <cellStyle name="差_财政厅编制用表（2011年报省人大）_支出汇总 2" xfId="3814"/>
    <cellStyle name="差_财政厅编制用表（2011年报省人大）_支出汇总 3" xfId="3815"/>
    <cellStyle name="差_测算结果 2 2" xfId="3816"/>
    <cellStyle name="差_测算结果 3" xfId="3817"/>
    <cellStyle name="差_测算结果 4" xfId="3818"/>
    <cellStyle name="差_测算结果_2014省级收入12.2（更新后）" xfId="3819"/>
    <cellStyle name="差_测算结果_2014省级收入12.2（更新后） 2" xfId="3820"/>
    <cellStyle name="差_测算结果_2014省级收入12.2（更新后） 3" xfId="3821"/>
    <cellStyle name="差_测算结果_2014省级收入及财力12.12（更新后） 2" xfId="3822"/>
    <cellStyle name="差_测算结果_财力性转移支付2010年预算参考数 3" xfId="3823"/>
    <cellStyle name="差_测算结果_省级财力12.12" xfId="3824"/>
    <cellStyle name="差_测算结果汇总 2" xfId="3825"/>
    <cellStyle name="差_分县成本差异系数_2014省级收入12.2（更新后）" xfId="3826"/>
    <cellStyle name="差_测算结果汇总 2 2" xfId="3827"/>
    <cellStyle name="差_成本差异系数_2014省级收入及财力12.12（更新后）" xfId="3828"/>
    <cellStyle name="差_测算结果汇总 3" xfId="3829"/>
    <cellStyle name="差_测算结果汇总 4" xfId="3830"/>
    <cellStyle name="差_测算结果汇总_2014省级收入12.2（更新后）" xfId="3831"/>
    <cellStyle name="差_测算结果汇总_2014省级收入12.2（更新后） 2" xfId="3832"/>
    <cellStyle name="差_测算结果汇总_2014省级收入12.2（更新后） 3" xfId="3833"/>
    <cellStyle name="差_测算结果汇总_2014省级收入及财力12.12（更新后）" xfId="3834"/>
    <cellStyle name="差_测算总表" xfId="3835"/>
    <cellStyle name="差_测算总表 2" xfId="3836"/>
    <cellStyle name="差_测算总表 4" xfId="3837"/>
    <cellStyle name="差_测算总表_省级财力12.12 3" xfId="3838"/>
    <cellStyle name="差_成本差异系数 2" xfId="3839"/>
    <cellStyle name="差_成本差异系数 3" xfId="3840"/>
    <cellStyle name="差_成本差异系数 4" xfId="3841"/>
    <cellStyle name="差_成本差异系数（含人口规模）" xfId="3842"/>
    <cellStyle name="差_成本差异系数（含人口规模） 2 2" xfId="3843"/>
    <cellStyle name="差_成本差异系数（含人口规模）_2014省级收入及财力12.12（更新后） 2" xfId="3844"/>
    <cellStyle name="差_成本差异系数（含人口规模）_2014省级收入及财力12.12（更新后） 3" xfId="3845"/>
    <cellStyle name="差_行政(燃修费)_县市旗测算-新科目（含人口规模效应） 4" xfId="3846"/>
    <cellStyle name="差_分析缺口率 3" xfId="3847"/>
    <cellStyle name="差_成本差异系数（含人口规模）_省级财力12.12" xfId="3848"/>
    <cellStyle name="差_成本差异系数（含人口规模）_省级财力12.12 2" xfId="3849"/>
    <cellStyle name="差_成本差异系数（含人口规模）_省级财力12.12 3" xfId="3850"/>
    <cellStyle name="差_成本差异系数_财力性转移支付2010年预算参考数 2 2" xfId="3851"/>
    <cellStyle name="差_成本差异系数_财力性转移支付2010年预算参考数 4" xfId="3852"/>
    <cellStyle name="差_成本差异系数_省级财力12.12 2" xfId="3853"/>
    <cellStyle name="差_成本差异系数_省级财力12.12 3" xfId="3854"/>
    <cellStyle name="差_城建部门 4" xfId="3855"/>
    <cellStyle name="差_第五部分(才淼、饶永宏） 2" xfId="3856"/>
    <cellStyle name="差_第五部分(才淼、饶永宏） 3" xfId="3857"/>
    <cellStyle name="差_第五部分(才淼、饶永宏） 4" xfId="3858"/>
    <cellStyle name="差_第一部分：综合全 2 2" xfId="3859"/>
    <cellStyle name="差_电力公司增值税划转" xfId="3860"/>
    <cellStyle name="差_电力公司增值税划转 2 2" xfId="3861"/>
    <cellStyle name="差_电力公司增值税划转 3" xfId="3862"/>
    <cellStyle name="差_电力公司增值税划转 4" xfId="3863"/>
    <cellStyle name="差_电力公司增值税划转_2014省级收入及财力12.12（更新后）" xfId="3864"/>
    <cellStyle name="差_电力公司增值税划转_2014省级收入及财力12.12（更新后） 2" xfId="3865"/>
    <cellStyle name="差_电力公司增值税划转_2014省级收入及财力12.12（更新后） 3" xfId="3866"/>
    <cellStyle name="差_电力公司增值税划转_省级财力12.12" xfId="3867"/>
    <cellStyle name="差_电力公司增值税划转_省级财力12.12 3" xfId="3868"/>
    <cellStyle name="差_方案二" xfId="3869"/>
    <cellStyle name="差_方案二 2" xfId="3870"/>
    <cellStyle name="差_方案二 3" xfId="3871"/>
    <cellStyle name="差_分析缺口率" xfId="3872"/>
    <cellStyle name="差_行政(燃修费)_县市旗测算-新科目（含人口规模效应） 3" xfId="3873"/>
    <cellStyle name="差_国有资本经营预算（2011年报省人大）_省级财力12.12 3" xfId="3874"/>
    <cellStyle name="差_分析缺口率 2" xfId="3875"/>
    <cellStyle name="差_行政（人员）_民生政策最低支出需求_省级财力12.12 3" xfId="3876"/>
    <cellStyle name="差_分析缺口率 2 2" xfId="3877"/>
    <cellStyle name="差_分析缺口率 4" xfId="3878"/>
    <cellStyle name="差_分析缺口率_财力性转移支付2010年预算参考数 2 2" xfId="3879"/>
    <cellStyle name="差_分县成本差异系数" xfId="3880"/>
    <cellStyle name="差_分县成本差异系数 3" xfId="3881"/>
    <cellStyle name="差_分县成本差异系数 4" xfId="3882"/>
    <cellStyle name="差_分县成本差异系数_2014省级收入12.2（更新后） 3" xfId="3883"/>
    <cellStyle name="差_分县成本差异系数_2014省级收入及财力12.12（更新后） 3" xfId="3884"/>
    <cellStyle name="差_分县成本差异系数_不含人员经费系数 2" xfId="3885"/>
    <cellStyle name="差_分县成本差异系数_不含人员经费系数 2 2" xfId="3886"/>
    <cellStyle name="差_分县成本差异系数_不含人员经费系数 3" xfId="3887"/>
    <cellStyle name="差_分县成本差异系数_不含人员经费系数_2014省级收入及财力12.12（更新后） 2" xfId="3888"/>
    <cellStyle name="差_分县成本差异系数_不含人员经费系数_2014省级收入及财力12.12（更新后） 3" xfId="3889"/>
    <cellStyle name="差_分县成本差异系数_不含人员经费系数_财力性转移支付2010年预算参考数" xfId="3890"/>
    <cellStyle name="差_分县成本差异系数_不含人员经费系数_财力性转移支付2010年预算参考数 2" xfId="3891"/>
    <cellStyle name="差_分县成本差异系数_不含人员经费系数_财力性转移支付2010年预算参考数 2 2" xfId="3892"/>
    <cellStyle name="差_附表1-6" xfId="3893"/>
    <cellStyle name="差_分县成本差异系数_不含人员经费系数_财力性转移支付2010年预算参考数 4" xfId="3894"/>
    <cellStyle name="差_分县成本差异系数_不含人员经费系数_省级财力12.12 2" xfId="3895"/>
    <cellStyle name="差_分县成本差异系数_不含人员经费系数_省级财力12.12 3" xfId="3896"/>
    <cellStyle name="差_分县成本差异系数_财力性转移支付2010年预算参考数 2 2" xfId="3897"/>
    <cellStyle name="差_分县成本差异系数_民生政策最低支出需求" xfId="3898"/>
    <cellStyle name="差_分县成本差异系数_民生政策最低支出需求 2" xfId="3899"/>
    <cellStyle name="差_分县成本差异系数_民生政策最低支出需求 3" xfId="3900"/>
    <cellStyle name="差_分县成本差异系数_民生政策最低支出需求 4" xfId="3901"/>
    <cellStyle name="差_分县成本差异系数_民生政策最低支出需求_2014省级收入12.2（更新后）" xfId="3902"/>
    <cellStyle name="差_分县成本差异系数_民生政策最低支出需求_2014省级收入12.2（更新后） 2" xfId="3903"/>
    <cellStyle name="差_分县成本差异系数_民生政策最低支出需求_2014省级收入12.2（更新后） 3" xfId="3904"/>
    <cellStyle name="差_分县成本差异系数_民生政策最低支出需求_2014省级收入及财力12.12（更新后）" xfId="3905"/>
    <cellStyle name="差_分县成本差异系数_民生政策最低支出需求_2014省级收入及财力12.12（更新后） 2" xfId="3906"/>
    <cellStyle name="差_分县成本差异系数_民生政策最低支出需求_财力性转移支付2010年预算参考数" xfId="3907"/>
    <cellStyle name="差_分县成本差异系数_民生政策最低支出需求_财力性转移支付2010年预算参考数 2" xfId="3908"/>
    <cellStyle name="差_分县成本差异系数_民生政策最低支出需求_财力性转移支付2010年预算参考数 2 2" xfId="3909"/>
    <cellStyle name="差_分县成本差异系数_民生政策最低支出需求_财力性转移支付2010年预算参考数 3" xfId="3910"/>
    <cellStyle name="差_分县成本差异系数_民生政策最低支出需求_省级财力12.12" xfId="3911"/>
    <cellStyle name="差_分县成本差异系数_民生政策最低支出需求_省级财力12.12 2" xfId="3912"/>
    <cellStyle name="差_行政公检法测算_民生政策最低支出需求 3" xfId="3913"/>
    <cellStyle name="差_分县成本差异系数_省级财力12.12 2" xfId="3914"/>
    <cellStyle name="差_附表" xfId="3915"/>
    <cellStyle name="差_附表_2014省级收入12.2（更新后）" xfId="3916"/>
    <cellStyle name="差_附表_2014省级收入12.2（更新后） 3" xfId="3917"/>
    <cellStyle name="差_附表_省级财力12.12" xfId="3918"/>
    <cellStyle name="差_附表_省级财力12.12 2" xfId="3919"/>
    <cellStyle name="差_附表_省级财力12.12 3" xfId="3920"/>
    <cellStyle name="差_附表1-6 2" xfId="3921"/>
    <cellStyle name="差_行政公检法测算_不含人员经费系数_2014省级收入12.2（更新后） 3" xfId="3922"/>
    <cellStyle name="差_附表1-6 2 2" xfId="3923"/>
    <cellStyle name="差_附表1-6 3" xfId="3924"/>
    <cellStyle name="差_复件 2012年地方财政公共预算分级平衡情况表 2" xfId="3925"/>
    <cellStyle name="差_复件 2012年地方财政公共预算分级平衡情况表 2 2" xfId="3926"/>
    <cellStyle name="差_复件 2012年地方财政公共预算分级平衡情况表（5" xfId="3927"/>
    <cellStyle name="差_复件 2012年地方财政公共预算分级平衡情况表（5 2" xfId="3928"/>
    <cellStyle name="差_复件 2012年地方财政公共预算分级平衡情况表（5 3" xfId="3929"/>
    <cellStyle name="差_复件 2012年地方财政公共预算分级平衡情况表（5 4" xfId="3930"/>
    <cellStyle name="差_复件 复件 2010年预算表格－2010-03-26-（含表间 公式） 4" xfId="3931"/>
    <cellStyle name="差_复件 复件 2010年预算表格－2010-03-26-（含表间 公式）_2014省级收入12.2（更新后）" xfId="3932"/>
    <cellStyle name="差_复件 复件 2010年预算表格－2010-03-26-（含表间 公式）_2014省级收入12.2（更新后） 2" xfId="3933"/>
    <cellStyle name="差_复件 复件 2010年预算表格－2010-03-26-（含表间 公式）_2014省级收入12.2（更新后） 3" xfId="3934"/>
    <cellStyle name="差_国有资本经营预算（2011年报省人大）_基金汇总 3" xfId="3935"/>
    <cellStyle name="差_国有资本经营预算（2011年报省人大） 3" xfId="3936"/>
    <cellStyle name="差_国有资本经营预算（2011年报省人大）_2014省级收入及财力12.12（更新后） 2" xfId="3937"/>
    <cellStyle name="差_国有资本经营预算（2011年报省人大）_附表1-6 2" xfId="3938"/>
    <cellStyle name="差_国有资本经营预算（2011年报省人大）_附表1-6 3" xfId="3939"/>
    <cellStyle name="差_行政(燃修费)_县市旗测算-新科目（含人口规模效应）" xfId="3940"/>
    <cellStyle name="差_国有资本经营预算（2011年报省人大）_省级财力12.12" xfId="3941"/>
    <cellStyle name="差_国有资本经营预算（2011年报省人大）_收入汇总" xfId="3942"/>
    <cellStyle name="差_国有资本经营预算（2011年报省人大）_收入汇总 2" xfId="3943"/>
    <cellStyle name="差_国有资本经营预算（2011年报省人大）_支出汇总" xfId="3944"/>
    <cellStyle name="差_国有资本经营预算（2011年报省人大）_支出汇总 2" xfId="3945"/>
    <cellStyle name="差_国有资本经营预算（2011年报省人大）_支出汇总 3" xfId="3946"/>
    <cellStyle name="差_行政(燃修费) 3" xfId="3947"/>
    <cellStyle name="差_行政(燃修费) 4" xfId="3948"/>
    <cellStyle name="差_行政(燃修费)_2014省级收入12.2（更新后） 2" xfId="3949"/>
    <cellStyle name="差_行政(燃修费)_2014省级收入12.2（更新后） 3" xfId="3950"/>
    <cellStyle name="差_行政(燃修费)_2014省级收入及财力12.12（更新后） 2" xfId="3951"/>
    <cellStyle name="差_行政(燃修费)_不含人员经费系数_2014省级收入12.2（更新后）" xfId="3952"/>
    <cellStyle name="差_行政(燃修费)_不含人员经费系数_2014省级收入12.2（更新后） 3" xfId="3953"/>
    <cellStyle name="差_行政(燃修费)_不含人员经费系数_财力性转移支付2010年预算参考数 2 2" xfId="3954"/>
    <cellStyle name="差_行政(燃修费)_不含人员经费系数_财力性转移支付2010年预算参考数 4" xfId="3955"/>
    <cellStyle name="差_行政(燃修费)_不含人员经费系数_省级财力12.12" xfId="3956"/>
    <cellStyle name="差_行政(燃修费)_不含人员经费系数_省级财力12.12 2" xfId="3957"/>
    <cellStyle name="差_行政(燃修费)_财力性转移支付2010年预算参考数 3" xfId="3958"/>
    <cellStyle name="差_行政(燃修费)_民生政策最低支出需求_2014省级收入12.2（更新后）" xfId="3959"/>
    <cellStyle name="差_行政(燃修费)_民生政策最低支出需求_2014省级收入12.2（更新后） 3" xfId="3960"/>
    <cellStyle name="差_行政(燃修费)_民生政策最低支出需求_2014省级收入及财力12.12（更新后）" xfId="3961"/>
    <cellStyle name="差_行政(燃修费)_民生政策最低支出需求_2014省级收入及财力12.12（更新后） 2" xfId="3962"/>
    <cellStyle name="差_行政公检法测算_县市旗测算-新科目（含人口规模效应）_财力性转移支付2010年预算参考数" xfId="3963"/>
    <cellStyle name="差_行政(燃修费)_民生政策最低支出需求_2014省级收入及财力12.12（更新后） 3" xfId="3964"/>
    <cellStyle name="差_行政(燃修费)_民生政策最低支出需求_财力性转移支付2010年预算参考数" xfId="3965"/>
    <cellStyle name="差_行政(燃修费)_民生政策最低支出需求_财力性转移支付2010年预算参考数 2" xfId="3966"/>
    <cellStyle name="差_行政(燃修费)_民生政策最低支出需求_财力性转移支付2010年预算参考数 2 2" xfId="3967"/>
    <cellStyle name="差_行政(燃修费)_省级财力12.12" xfId="3968"/>
    <cellStyle name="差_行政(燃修费)_省级财力12.12 2" xfId="3969"/>
    <cellStyle name="差_行政(燃修费)_县市旗测算-新科目（含人口规模效应）_2014省级收入12.2（更新后） 3" xfId="3970"/>
    <cellStyle name="差_行政(燃修费)_县市旗测算-新科目（含人口规模效应）_2014省级收入及财力12.12（更新后） 2" xfId="3971"/>
    <cellStyle name="差_行政(燃修费)_县市旗测算-新科目（含人口规模效应）_财力性转移支付2010年预算参考数" xfId="3972"/>
    <cellStyle name="差_行政(燃修费)_县市旗测算-新科目（含人口规模效应）_省级财力12.12" xfId="3973"/>
    <cellStyle name="差_行政(燃修费)_县市旗测算-新科目（含人口规模效应）_省级财力12.12 3" xfId="3974"/>
    <cellStyle name="差_行政（人员）" xfId="3975"/>
    <cellStyle name="差_行政（人员） 2" xfId="3976"/>
    <cellStyle name="差_行政（人员）_2014省级收入及财力12.12（更新后） 2" xfId="3977"/>
    <cellStyle name="差_行政（人员）_不含人员经费系数" xfId="3978"/>
    <cellStyle name="差_行政（人员）_不含人员经费系数 2 2" xfId="3979"/>
    <cellStyle name="差_行政（人员）_不含人员经费系数 3" xfId="3980"/>
    <cellStyle name="差_行政（人员）_不含人员经费系数_财力性转移支付2010年预算参考数" xfId="3981"/>
    <cellStyle name="差_行政（人员）_不含人员经费系数_财力性转移支付2010年预算参考数 2 2" xfId="3982"/>
    <cellStyle name="差_行政（人员）_不含人员经费系数_财力性转移支付2010年预算参考数 3" xfId="3983"/>
    <cellStyle name="差_行政（人员）_不含人员经费系数_省级财力12.12" xfId="3984"/>
    <cellStyle name="差_行政（人员）_不含人员经费系数_省级财力12.12 2" xfId="3985"/>
    <cellStyle name="差_行政（人员）_不含人员经费系数_省级财力12.12 3" xfId="3986"/>
    <cellStyle name="差_行政（人员）_财力性转移支付2010年预算参考数 3" xfId="3987"/>
    <cellStyle name="差_行政（人员）_财力性转移支付2010年预算参考数 4" xfId="3988"/>
    <cellStyle name="差_行政（人员）_民生政策最低支出需求 4" xfId="3989"/>
    <cellStyle name="差_行政公检法测算_民生政策最低支出需求_财力性转移支付2010年预算参考数 2" xfId="3990"/>
    <cellStyle name="差_行政（人员）_民生政策最低支出需求_2014省级收入12.2（更新后） 3" xfId="3991"/>
    <cellStyle name="差_行政（人员）_民生政策最低支出需求_2014省级收入及财力12.12（更新后） 2" xfId="3992"/>
    <cellStyle name="差_行政（人员）_民生政策最低支出需求_2014省级收入及财力12.12（更新后） 3" xfId="3993"/>
    <cellStyle name="差_行政（人员）_民生政策最低支出需求_财力性转移支付2010年预算参考数 2 2" xfId="3994"/>
    <cellStyle name="差_行政（人员）_民生政策最低支出需求_财力性转移支付2010年预算参考数 3" xfId="3995"/>
    <cellStyle name="差_行政（人员）_民生政策最低支出需求_财力性转移支付2010年预算参考数 4" xfId="3996"/>
    <cellStyle name="差_行政（人员）_民生政策最低支出需求_省级财力12.12 2" xfId="3997"/>
    <cellStyle name="差_行政（人员）_省级财力12.12" xfId="3998"/>
    <cellStyle name="差_行政（人员）_省级财力12.12 2" xfId="3999"/>
    <cellStyle name="差_行政（人员）_县市旗测算-新科目（含人口规模效应）_2014省级收入12.2（更新后） 3" xfId="4000"/>
    <cellStyle name="差_行政（人员）_县市旗测算-新科目（含人口规模效应）_2014省级收入及财力12.12（更新后） 3" xfId="4001"/>
    <cellStyle name="差_行政（人员）_县市旗测算-新科目（含人口规模效应）_财力性转移支付2010年预算参考数 2" xfId="4002"/>
    <cellStyle name="差_行政（人员）_县市旗测算-新科目（含人口规模效应）_财力性转移支付2010年预算参考数 3" xfId="4003"/>
    <cellStyle name="差_行政（人员）_县市旗测算-新科目（含人口规模效应）_财力性转移支付2010年预算参考数 4" xfId="4004"/>
    <cellStyle name="差_行政（人员）_县市旗测算-新科目（含人口规模效应）_省级财力12.12" xfId="4005"/>
    <cellStyle name="差_行政（人员）_县市旗测算-新科目（含人口规模效应）_省级财力12.12 2" xfId="4006"/>
    <cellStyle name="差_行政（人员）_县市旗测算-新科目（含人口规模效应）_省级财力12.12 3" xfId="4007"/>
    <cellStyle name="差_行政公检法测算" xfId="4008"/>
    <cellStyle name="差_行政公检法测算 2 2" xfId="4009"/>
    <cellStyle name="差_行政公检法测算 3" xfId="4010"/>
    <cellStyle name="差_行政公检法测算_2014省级收入12.2（更新后）" xfId="4011"/>
    <cellStyle name="差_行政公检法测算_2014省级收入12.2（更新后） 2" xfId="4012"/>
    <cellStyle name="差_行政公检法测算_2014省级收入及财力12.12（更新后）" xfId="4013"/>
    <cellStyle name="差_行政公检法测算_2014省级收入及财力12.12（更新后） 2" xfId="4014"/>
    <cellStyle name="差_行政公检法测算_2014省级收入及财力12.12（更新后） 3" xfId="4015"/>
    <cellStyle name="差_行政公检法测算_不含人员经费系数 2" xfId="4016"/>
    <cellStyle name="差_行政公检法测算_不含人员经费系数 2 2" xfId="4017"/>
    <cellStyle name="差_行政公检法测算_不含人员经费系数 3" xfId="4018"/>
    <cellStyle name="差_行政公检法测算_不含人员经费系数 4" xfId="4019"/>
    <cellStyle name="差_行政公检法测算_不含人员经费系数_2014省级收入及财力12.12（更新后）" xfId="4020"/>
    <cellStyle name="差_行政公检法测算_不含人员经费系数_2014省级收入及财力12.12（更新后） 2" xfId="4021"/>
    <cellStyle name="差_行政公检法测算_民生政策最低支出需求" xfId="4022"/>
    <cellStyle name="差_行政公检法测算_民生政策最低支出需求 2" xfId="4023"/>
    <cellStyle name="差_行政公检法测算_民生政策最低支出需求_2014省级收入12.2（更新后） 2" xfId="4024"/>
    <cellStyle name="差_行政公检法测算_民生政策最低支出需求_2014省级收入及财力12.12（更新后）" xfId="4025"/>
    <cellStyle name="差_行政公检法测算_民生政策最低支出需求_2014省级收入及财力12.12（更新后） 2" xfId="4026"/>
    <cellStyle name="差_行政公检法测算_民生政策最低支出需求_财力性转移支付2010年预算参考数 2 2" xfId="4027"/>
    <cellStyle name="差_行政公检法测算_民生政策最低支出需求_省级财力12.12" xfId="4028"/>
    <cellStyle name="差_行政公检法测算_省级财力12.12" xfId="4029"/>
    <cellStyle name="差_河南省----2009-05-21（补充数据）_2014省级收入12.2（更新后）" xfId="4030"/>
    <cellStyle name="差_行政公检法测算_省级财力12.12 2" xfId="4031"/>
    <cellStyle name="差_河南 缺口县区测算(地方填报)_2014省级收入12.2（更新后）" xfId="4032"/>
    <cellStyle name="差_行政公检法测算_县市旗测算-新科目（含人口规模效应） 2" xfId="4033"/>
    <cellStyle name="差_行政公检法测算_县市旗测算-新科目（含人口规模效应） 3" xfId="4034"/>
    <cellStyle name="差_行政公检法测算_县市旗测算-新科目（含人口规模效应） 4" xfId="4035"/>
    <cellStyle name="差_行政公检法测算_县市旗测算-新科目（含人口规模效应）_省级财力12.12" xfId="4036"/>
    <cellStyle name="差_行政公检法测算_县市旗测算-新科目（含人口规模效应）_省级财力12.12 2" xfId="4037"/>
    <cellStyle name="差_行政公检法测算_县市旗测算-新科目（含人口规模效应）_省级财力12.12 3" xfId="4038"/>
    <cellStyle name="差_河南 缺口县区测算(地方填报)_2014省级收入及财力12.12（更新后）" xfId="4039"/>
    <cellStyle name="差_河南 缺口县区测算(地方填报)_2014省级收入及财力12.12（更新后） 3" xfId="4040"/>
    <cellStyle name="差_河南 缺口县区测算(地方填报)_省级财力12.12 2" xfId="4041"/>
    <cellStyle name="差_河南 缺口县区测算(地方填报)_省级财力12.12 3" xfId="4042"/>
    <cellStyle name="差_河南 缺口县区测算(地方填报白)" xfId="4043"/>
    <cellStyle name="差_河南 缺口县区测算(地方填报白)_2014省级收入12.2（更新后） 3" xfId="4044"/>
    <cellStyle name="差_河南 缺口县区测算(地方填报白)_2014省级收入及财力12.12（更新后）" xfId="4045"/>
    <cellStyle name="差_河南 缺口县区测算(地方填报白)_2014省级收入及财力12.12（更新后） 2" xfId="4046"/>
    <cellStyle name="差_河南 缺口县区测算(地方填报白)_省级财力12.12" xfId="4047"/>
    <cellStyle name="差_河南 缺口县区测算(地方填报白)_省级财力12.12 2" xfId="4048"/>
    <cellStyle name="差_河南 缺口县区测算(地方填报白)_省级财力12.12 3" xfId="4049"/>
    <cellStyle name="差_河南省----2009-05-21（补充数据）_2014省级收入12.2（更新后） 2" xfId="4050"/>
    <cellStyle name="差_河南省----2009-05-21（补充数据）_2014省级收入12.2（更新后） 3" xfId="4051"/>
    <cellStyle name="差_河南省----2009-05-21（补充数据）_2014省级收入及财力12.12（更新后）" xfId="4052"/>
    <cellStyle name="差_河南省----2009-05-21（补充数据）_2014省级收入及财力12.12（更新后） 2" xfId="4053"/>
    <cellStyle name="差_河南省----2009-05-21（补充数据）_2017年预算草案（债务）" xfId="4054"/>
    <cellStyle name="差_河南省----2009-05-21（补充数据）_附表1-6 2" xfId="4055"/>
    <cellStyle name="差_河南省----2009-05-21（补充数据）_附表1-6 3" xfId="4056"/>
    <cellStyle name="常规 13" xfId="4057"/>
    <cellStyle name="常规 2" xfId="4058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haredStrings" Target="sharedStrings.xml"/><Relationship Id="rId35" Type="http://schemas.openxmlformats.org/officeDocument/2006/relationships/styles" Target="styles.xml"/><Relationship Id="rId34" Type="http://schemas.openxmlformats.org/officeDocument/2006/relationships/theme" Target="theme/theme1.xml"/><Relationship Id="rId33" Type="http://schemas.openxmlformats.org/officeDocument/2006/relationships/externalLink" Target="externalLinks/externalLink3.xml"/><Relationship Id="rId32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.xml"/><Relationship Id="rId30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001\e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2797;&#20214;%202021&#24180;&#21355;&#19996;&#21306;&#21306;&#32423;&#39044;&#31639;&#20844;&#24320;\2021&#24180;&#21355;&#19996;&#21306;&#39044;&#31639;&#20844;&#24320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一.卫东区2021年一般公共预算收支预算总表"/>
      <sheetName val="二.卫东区2021年一般公共预算收入预算表"/>
      <sheetName val="三.卫东区2021年一般公共预算支出预算表"/>
      <sheetName val="四.卫东区2021年一般公共预算支出总表"/>
      <sheetName val="五.卫东区2021年一般公共预算支出明细"/>
      <sheetName val="六.卫东区2021年一般公共预算基本支出经济分类"/>
      <sheetName val="七.卫东区2021年三公经费预算表"/>
      <sheetName val="八.市对卫东区2021年税收返还和转移支付分项目"/>
      <sheetName val="九.市对卫东区2021年一般公共预算税收返还转移支付分地区"/>
      <sheetName val="十.卫东区2021年基本建设支出预算表"/>
      <sheetName val="十一.卫东区2020年政府一般债务余额情况表"/>
      <sheetName val="十二.卫东区2020年地方政府一般债务分地区限额表"/>
      <sheetName val="十三.卫东区2021年政府性基金收支预算"/>
      <sheetName val="十四.卫东区2021年政府性基金收入"/>
      <sheetName val="十五.卫东区2021年政府性基金支出"/>
      <sheetName val="十六.卫东区2021本级政府性基金预算支出表"/>
      <sheetName val="十七.是对卫东区2021年政府性基金转移支付表分项目"/>
      <sheetName val="十八.市对卫东区2021年政府性基金转移支付表分地区"/>
      <sheetName val="十九.卫东区2020年政府专项债务余额情况表"/>
      <sheetName val="二十.卫东区2020年政府专项债务分地区限额表"/>
      <sheetName val="二十一.卫东区2021年国有资本经营收支预算表"/>
      <sheetName val="二十二.卫东区2021年国有资本经营收入预算表"/>
      <sheetName val="二十三.卫东区2021年国有资本经营支出预算表"/>
      <sheetName val="二十四、卫东区2021年本级国有资本经营支出预算表"/>
      <sheetName val="二十五.市对卫东区2021年国有资本经营预算转移支付分项目表"/>
      <sheetName val="二十六.市对卫东区2021年国有资本经营预算转移支付分地区表"/>
      <sheetName val="二十七.卫东区2021社保收支预算总表"/>
      <sheetName val="二十八.卫东20121年城乡居民基本养老保险基金收入表 "/>
      <sheetName val="二十九.卫东区2021年城乡居民基本养老保险基金支出表"/>
    </sheetNames>
    <sheetDataSet>
      <sheetData sheetId="0"/>
      <sheetData sheetId="1"/>
      <sheetData sheetId="2">
        <row r="7">
          <cell r="B7">
            <v>18830</v>
          </cell>
        </row>
        <row r="9">
          <cell r="B9">
            <v>1267</v>
          </cell>
        </row>
        <row r="10">
          <cell r="B10">
            <v>19858</v>
          </cell>
        </row>
        <row r="11">
          <cell r="B11">
            <v>416</v>
          </cell>
        </row>
        <row r="12">
          <cell r="B12">
            <v>481</v>
          </cell>
        </row>
        <row r="13">
          <cell r="B13">
            <v>13084</v>
          </cell>
        </row>
        <row r="14">
          <cell r="B14">
            <v>14604</v>
          </cell>
        </row>
        <row r="15">
          <cell r="B15">
            <v>403</v>
          </cell>
        </row>
        <row r="16">
          <cell r="B16">
            <v>7606</v>
          </cell>
        </row>
        <row r="17">
          <cell r="B17">
            <v>1352</v>
          </cell>
        </row>
        <row r="18">
          <cell r="B18">
            <v>825</v>
          </cell>
        </row>
        <row r="19">
          <cell r="B19">
            <v>227</v>
          </cell>
        </row>
        <row r="20">
          <cell r="B20">
            <v>85</v>
          </cell>
        </row>
        <row r="22">
          <cell r="B22">
            <v>328</v>
          </cell>
        </row>
        <row r="23">
          <cell r="B23">
            <v>7349</v>
          </cell>
        </row>
        <row r="25">
          <cell r="B25">
            <v>823</v>
          </cell>
        </row>
        <row r="26">
          <cell r="B26">
            <v>1000</v>
          </cell>
        </row>
        <row r="29">
          <cell r="B29">
            <v>1028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16"/>
  <sheetViews>
    <sheetView zoomScale="85" zoomScaleNormal="85" workbookViewId="0">
      <selection activeCell="C18" sqref="C18"/>
    </sheetView>
  </sheetViews>
  <sheetFormatPr defaultColWidth="9.125" defaultRowHeight="14.25" outlineLevelCol="3"/>
  <cols>
    <col min="1" max="1" width="26.375" customWidth="1"/>
    <col min="2" max="2" width="13.625" customWidth="1"/>
    <col min="3" max="3" width="22.5" customWidth="1"/>
    <col min="4" max="4" width="13.625" customWidth="1"/>
  </cols>
  <sheetData>
    <row r="1" ht="20.45" customHeight="1" spans="1:1">
      <c r="A1" t="s">
        <v>0</v>
      </c>
    </row>
    <row r="2" ht="49.5" customHeight="1" spans="1:4">
      <c r="A2" s="1" t="s">
        <v>1</v>
      </c>
      <c r="B2" s="1"/>
      <c r="C2" s="1"/>
      <c r="D2" s="1"/>
    </row>
    <row r="3" ht="30.75" customHeight="1" spans="1:4">
      <c r="A3" s="17" t="s">
        <v>2</v>
      </c>
      <c r="B3" s="17"/>
      <c r="C3" s="17"/>
      <c r="D3" s="17"/>
    </row>
    <row r="4" ht="30.75" customHeight="1" spans="1:4">
      <c r="A4" s="5" t="s">
        <v>3</v>
      </c>
      <c r="B4" s="5" t="s">
        <v>4</v>
      </c>
      <c r="C4" s="5" t="s">
        <v>3</v>
      </c>
      <c r="D4" s="5" t="s">
        <v>5</v>
      </c>
    </row>
    <row r="5" ht="30.75" customHeight="1" spans="1:4">
      <c r="A5" s="5" t="s">
        <v>6</v>
      </c>
      <c r="B5" s="5">
        <v>49333</v>
      </c>
      <c r="C5" s="5" t="s">
        <v>7</v>
      </c>
      <c r="D5" s="5">
        <v>89566</v>
      </c>
    </row>
    <row r="6" ht="30.75" customHeight="1" spans="1:4">
      <c r="A6" s="5" t="s">
        <v>8</v>
      </c>
      <c r="B6" s="5">
        <v>44313</v>
      </c>
      <c r="C6" s="5"/>
      <c r="D6" s="5"/>
    </row>
    <row r="7" ht="30.75" customHeight="1" spans="1:4">
      <c r="A7" s="5" t="s">
        <v>9</v>
      </c>
      <c r="B7" s="5">
        <v>6913</v>
      </c>
      <c r="C7" s="5" t="s">
        <v>10</v>
      </c>
      <c r="D7" s="5"/>
    </row>
    <row r="8" ht="30.75" customHeight="1" spans="1:4">
      <c r="A8" s="5" t="s">
        <v>11</v>
      </c>
      <c r="B8" s="5">
        <v>36794</v>
      </c>
      <c r="C8" s="5" t="s">
        <v>12</v>
      </c>
      <c r="D8" s="5"/>
    </row>
    <row r="9" ht="30.75" customHeight="1" spans="1:4">
      <c r="A9" s="5" t="s">
        <v>13</v>
      </c>
      <c r="B9" s="5">
        <v>606</v>
      </c>
      <c r="C9" s="5" t="s">
        <v>14</v>
      </c>
      <c r="D9" s="5"/>
    </row>
    <row r="10" ht="30.75" customHeight="1" spans="1:4">
      <c r="A10" s="5" t="s">
        <v>15</v>
      </c>
      <c r="B10" s="5"/>
      <c r="C10" s="5" t="s">
        <v>16</v>
      </c>
      <c r="D10" s="5"/>
    </row>
    <row r="11" ht="30.75" customHeight="1" spans="1:4">
      <c r="A11" s="5" t="s">
        <v>17</v>
      </c>
      <c r="B11" s="5">
        <v>1721</v>
      </c>
      <c r="C11" s="5" t="s">
        <v>18</v>
      </c>
      <c r="D11" s="5">
        <v>3811</v>
      </c>
    </row>
    <row r="12" ht="30.75" customHeight="1" spans="1:4">
      <c r="A12" s="5" t="s">
        <v>19</v>
      </c>
      <c r="B12" s="5"/>
      <c r="C12" s="5" t="s">
        <v>20</v>
      </c>
      <c r="D12" s="5">
        <v>123</v>
      </c>
    </row>
    <row r="13" ht="30.75" customHeight="1" spans="1:4">
      <c r="A13" s="5" t="s">
        <v>21</v>
      </c>
      <c r="B13" s="5">
        <v>176</v>
      </c>
      <c r="C13" s="5" t="s">
        <v>22</v>
      </c>
      <c r="D13" s="5">
        <v>2044</v>
      </c>
    </row>
    <row r="14" ht="30.75" customHeight="1" spans="1:4">
      <c r="A14" s="5" t="s">
        <v>23</v>
      </c>
      <c r="B14" s="5">
        <v>1</v>
      </c>
      <c r="C14" s="5"/>
      <c r="D14" s="5"/>
    </row>
    <row r="15" ht="30.75" customHeight="1" spans="1:4">
      <c r="A15" s="5" t="s">
        <v>24</v>
      </c>
      <c r="B15" s="5">
        <f>B13+B11+B10+B6+B5+B14</f>
        <v>95544</v>
      </c>
      <c r="C15" s="5" t="s">
        <v>25</v>
      </c>
      <c r="D15" s="5">
        <f>D5+D6+D7+D11+D12+D13</f>
        <v>95544</v>
      </c>
    </row>
    <row r="16" ht="19.5" customHeight="1"/>
  </sheetData>
  <mergeCells count="2">
    <mergeCell ref="A2:D2"/>
    <mergeCell ref="A3:D3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B17"/>
  <sheetViews>
    <sheetView topLeftCell="A10" workbookViewId="0">
      <selection activeCell="B16" sqref="B16"/>
    </sheetView>
  </sheetViews>
  <sheetFormatPr defaultColWidth="8.75" defaultRowHeight="14.25" outlineLevelCol="1"/>
  <cols>
    <col min="1" max="1" width="34.75" customWidth="1"/>
    <col min="2" max="2" width="20.125" customWidth="1"/>
    <col min="3" max="29" width="9" customWidth="1"/>
  </cols>
  <sheetData>
    <row r="1" ht="20.45" customHeight="1" spans="1:1">
      <c r="A1" t="s">
        <v>743</v>
      </c>
    </row>
    <row r="2" ht="49.5" customHeight="1" spans="1:2">
      <c r="A2" s="7" t="s">
        <v>744</v>
      </c>
      <c r="B2" s="7"/>
    </row>
    <row r="3" ht="33.75" customHeight="1" spans="1:2">
      <c r="A3" s="8" t="s">
        <v>2</v>
      </c>
      <c r="B3" s="8"/>
    </row>
    <row r="4" ht="33.75" customHeight="1" spans="1:2">
      <c r="A4" s="5" t="s">
        <v>49</v>
      </c>
      <c r="B4" s="5" t="s">
        <v>30</v>
      </c>
    </row>
    <row r="5" ht="33.75" customHeight="1" spans="1:2">
      <c r="A5" s="5" t="s">
        <v>745</v>
      </c>
      <c r="B5" s="5"/>
    </row>
    <row r="6" ht="33.75" customHeight="1" spans="1:2">
      <c r="A6" s="5" t="s">
        <v>746</v>
      </c>
      <c r="B6" s="5"/>
    </row>
    <row r="7" ht="33.75" customHeight="1" spans="1:2">
      <c r="A7" s="5" t="s">
        <v>747</v>
      </c>
      <c r="B7" s="5">
        <v>1375</v>
      </c>
    </row>
    <row r="8" ht="33.75" customHeight="1" spans="1:2">
      <c r="A8" s="5" t="s">
        <v>748</v>
      </c>
      <c r="B8" s="5"/>
    </row>
    <row r="9" ht="33.75" customHeight="1" spans="1:2">
      <c r="A9" s="5" t="s">
        <v>749</v>
      </c>
      <c r="B9" s="5"/>
    </row>
    <row r="10" ht="33.75" customHeight="1" spans="1:2">
      <c r="A10" s="5" t="s">
        <v>750</v>
      </c>
      <c r="B10" s="5"/>
    </row>
    <row r="11" ht="33.75" customHeight="1" spans="1:2">
      <c r="A11" s="5" t="s">
        <v>751</v>
      </c>
      <c r="B11" s="5"/>
    </row>
    <row r="12" ht="33.75" customHeight="1" spans="1:2">
      <c r="A12" s="5" t="s">
        <v>752</v>
      </c>
      <c r="B12" s="5"/>
    </row>
    <row r="13" ht="33.75" customHeight="1" spans="1:2">
      <c r="A13" s="5" t="s">
        <v>753</v>
      </c>
      <c r="B13" s="5"/>
    </row>
    <row r="14" ht="33.75" customHeight="1" spans="1:2">
      <c r="A14" s="5" t="s">
        <v>754</v>
      </c>
      <c r="B14" s="5"/>
    </row>
    <row r="15" ht="33.75" customHeight="1" spans="1:2">
      <c r="A15" s="5" t="s">
        <v>755</v>
      </c>
      <c r="B15" s="5">
        <v>4066</v>
      </c>
    </row>
    <row r="16" ht="33.75" customHeight="1" spans="1:2">
      <c r="A16" s="5" t="s">
        <v>756</v>
      </c>
      <c r="B16" s="5"/>
    </row>
    <row r="17" ht="33.75" customHeight="1" spans="1:2">
      <c r="A17" s="5" t="s">
        <v>757</v>
      </c>
      <c r="B17" s="5">
        <f>SUM(B5:B16)</f>
        <v>5441</v>
      </c>
    </row>
  </sheetData>
  <mergeCells count="2">
    <mergeCell ref="A2:B2"/>
    <mergeCell ref="A3:B3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C13"/>
  <sheetViews>
    <sheetView showZeros="0" workbookViewId="0">
      <selection activeCell="G12" sqref="G12"/>
    </sheetView>
  </sheetViews>
  <sheetFormatPr defaultColWidth="13.375" defaultRowHeight="32.25" customHeight="1" outlineLevelCol="2"/>
  <cols>
    <col min="1" max="1" width="34" customWidth="1"/>
    <col min="2" max="2" width="19.25" customWidth="1"/>
    <col min="3" max="3" width="19.75" customWidth="1"/>
    <col min="4" max="4" width="13.375" customWidth="1"/>
    <col min="5" max="6" width="24.75" customWidth="1"/>
  </cols>
  <sheetData>
    <row r="1" ht="20.45" customHeight="1" spans="1:1">
      <c r="A1" t="s">
        <v>758</v>
      </c>
    </row>
    <row r="2" ht="49.5" customHeight="1" spans="1:3">
      <c r="A2" s="7" t="s">
        <v>759</v>
      </c>
      <c r="B2" s="7"/>
      <c r="C2" s="7"/>
    </row>
    <row r="3" ht="25.5" customHeight="1" spans="2:3">
      <c r="B3" s="8" t="s">
        <v>2</v>
      </c>
      <c r="C3" s="8"/>
    </row>
    <row r="4" ht="36.75" customHeight="1" spans="1:3">
      <c r="A4" s="5" t="s">
        <v>28</v>
      </c>
      <c r="B4" s="5" t="s">
        <v>669</v>
      </c>
      <c r="C4" s="5" t="s">
        <v>760</v>
      </c>
    </row>
    <row r="5" ht="39.75" customHeight="1" spans="1:3">
      <c r="A5" s="5" t="s">
        <v>761</v>
      </c>
      <c r="B5" s="5">
        <v>29560</v>
      </c>
      <c r="C5" s="5">
        <v>29560</v>
      </c>
    </row>
    <row r="6" ht="39.75" customHeight="1" spans="1:3">
      <c r="A6" s="5" t="s">
        <v>762</v>
      </c>
      <c r="B6" s="5">
        <v>28178</v>
      </c>
      <c r="C6" s="5">
        <v>28178</v>
      </c>
    </row>
    <row r="7" ht="39.75" customHeight="1" spans="1:3">
      <c r="A7" s="5" t="s">
        <v>763</v>
      </c>
      <c r="B7" s="5">
        <v>29560</v>
      </c>
      <c r="C7" s="5">
        <v>29560</v>
      </c>
    </row>
    <row r="8" ht="39.75" customHeight="1" spans="1:3">
      <c r="A8" s="5" t="s">
        <v>764</v>
      </c>
      <c r="B8" s="5">
        <v>3816</v>
      </c>
      <c r="C8" s="5">
        <v>3816</v>
      </c>
    </row>
    <row r="9" ht="39.75" customHeight="1" spans="1:3">
      <c r="A9" s="5" t="s">
        <v>765</v>
      </c>
      <c r="B9" s="5">
        <v>3816</v>
      </c>
      <c r="C9" s="5">
        <v>3816</v>
      </c>
    </row>
    <row r="10" ht="39.75" customHeight="1" spans="1:3">
      <c r="A10" s="5" t="s">
        <v>766</v>
      </c>
      <c r="B10" s="5">
        <v>29560</v>
      </c>
      <c r="C10" s="5">
        <v>29560</v>
      </c>
    </row>
    <row r="11" ht="26.1" customHeight="1" spans="1:3">
      <c r="A11" s="5" t="s">
        <v>767</v>
      </c>
      <c r="B11" s="5"/>
      <c r="C11" s="5"/>
    </row>
    <row r="12" ht="27" customHeight="1"/>
    <row r="13" ht="23.1" customHeight="1" spans="1:1">
      <c r="A13">
        <v>3</v>
      </c>
    </row>
  </sheetData>
  <mergeCells count="5">
    <mergeCell ref="A2:C2"/>
    <mergeCell ref="B3:C3"/>
    <mergeCell ref="A11:C11"/>
    <mergeCell ref="A12:C12"/>
    <mergeCell ref="A13:C13"/>
  </mergeCells>
  <printOptions horizontalCentered="1"/>
  <pageMargins left="1.10208333333333" right="1.10208333333333" top="1.10208333333333" bottom="1.10208333333333" header="0.511111111111111" footer="0.511111111111111"/>
  <pageSetup paperSize="9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C5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C7" sqref="C7"/>
    </sheetView>
  </sheetViews>
  <sheetFormatPr defaultColWidth="8.75" defaultRowHeight="18.75" customHeight="1" outlineLevelRow="4" outlineLevelCol="2"/>
  <cols>
    <col min="1" max="1" width="38.75" customWidth="1"/>
    <col min="2" max="2" width="16.25" customWidth="1"/>
    <col min="3" max="3" width="29.625" customWidth="1"/>
    <col min="4" max="30" width="9" customWidth="1"/>
  </cols>
  <sheetData>
    <row r="1" ht="20.45" customHeight="1" spans="1:1">
      <c r="A1" t="s">
        <v>768</v>
      </c>
    </row>
    <row r="2" ht="49.5" customHeight="1" spans="1:3">
      <c r="A2" s="7" t="s">
        <v>769</v>
      </c>
      <c r="B2" s="7"/>
      <c r="C2" s="7"/>
    </row>
    <row r="3" ht="33" customHeight="1" spans="3:3">
      <c r="C3" s="8" t="s">
        <v>2</v>
      </c>
    </row>
    <row r="4" ht="33" customHeight="1" spans="1:3">
      <c r="A4" s="5" t="s">
        <v>770</v>
      </c>
      <c r="B4" s="5" t="s">
        <v>771</v>
      </c>
      <c r="C4" s="5" t="s">
        <v>772</v>
      </c>
    </row>
    <row r="5" ht="33" customHeight="1" spans="1:3">
      <c r="A5" s="5" t="s">
        <v>773</v>
      </c>
      <c r="B5" s="5">
        <v>29560</v>
      </c>
      <c r="C5" s="5">
        <v>29560</v>
      </c>
    </row>
  </sheetData>
  <mergeCells count="1">
    <mergeCell ref="A2:C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F13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J13" sqref="J13"/>
    </sheetView>
  </sheetViews>
  <sheetFormatPr defaultColWidth="9.125" defaultRowHeight="14.25" outlineLevelCol="5"/>
  <cols>
    <col min="1" max="1" width="26.25" customWidth="1"/>
    <col min="2" max="2" width="10" customWidth="1"/>
    <col min="3" max="3" width="26.25" customWidth="1"/>
    <col min="4" max="4" width="11.125" customWidth="1"/>
  </cols>
  <sheetData>
    <row r="1" ht="20.45" customHeight="1" spans="1:1">
      <c r="A1" t="s">
        <v>774</v>
      </c>
    </row>
    <row r="2" ht="49.5" customHeight="1" spans="1:4">
      <c r="A2" s="1" t="s">
        <v>775</v>
      </c>
      <c r="B2" s="1"/>
      <c r="C2" s="1"/>
      <c r="D2" s="1"/>
    </row>
    <row r="3" ht="32.25" customHeight="1" spans="4:4">
      <c r="D3" t="s">
        <v>88</v>
      </c>
    </row>
    <row r="4" ht="32.25" customHeight="1" spans="1:4">
      <c r="A4" s="5" t="s">
        <v>776</v>
      </c>
      <c r="B4" s="5" t="s">
        <v>4</v>
      </c>
      <c r="C4" s="5" t="s">
        <v>776</v>
      </c>
      <c r="D4" s="5" t="s">
        <v>5</v>
      </c>
    </row>
    <row r="5" ht="32.25" customHeight="1" spans="1:4">
      <c r="A5" s="5" t="s">
        <v>777</v>
      </c>
      <c r="B5" s="5">
        <v>0</v>
      </c>
      <c r="C5" s="5" t="s">
        <v>778</v>
      </c>
      <c r="D5" s="5">
        <v>0</v>
      </c>
    </row>
    <row r="6" ht="32.25" customHeight="1" spans="1:4">
      <c r="A6" s="5" t="s">
        <v>779</v>
      </c>
      <c r="B6" s="5">
        <v>232</v>
      </c>
      <c r="C6" s="5" t="s">
        <v>780</v>
      </c>
      <c r="D6" s="5">
        <v>266</v>
      </c>
    </row>
    <row r="7" ht="32.25" customHeight="1" spans="1:4">
      <c r="A7" s="5" t="s">
        <v>781</v>
      </c>
      <c r="B7" s="5"/>
      <c r="C7" s="5" t="s">
        <v>782</v>
      </c>
      <c r="D7" s="5"/>
    </row>
    <row r="8" ht="32.25" customHeight="1" spans="1:4">
      <c r="A8" s="5" t="s">
        <v>783</v>
      </c>
      <c r="B8" s="5">
        <v>34</v>
      </c>
      <c r="C8" s="5" t="s">
        <v>784</v>
      </c>
      <c r="D8" s="5"/>
    </row>
    <row r="9" ht="32.25" customHeight="1" spans="1:4">
      <c r="A9" s="5" t="s">
        <v>785</v>
      </c>
      <c r="B9" s="5">
        <v>2055</v>
      </c>
      <c r="C9" s="5" t="s">
        <v>786</v>
      </c>
      <c r="D9" s="5">
        <v>1200</v>
      </c>
    </row>
    <row r="10" ht="32.25" customHeight="1" spans="1:4">
      <c r="A10" s="5" t="s">
        <v>787</v>
      </c>
      <c r="B10" s="5"/>
      <c r="C10" s="5" t="s">
        <v>788</v>
      </c>
      <c r="D10" s="5">
        <v>855</v>
      </c>
    </row>
    <row r="11" ht="32.25" customHeight="1" spans="1:4">
      <c r="A11" s="5"/>
      <c r="B11" s="5"/>
      <c r="C11" s="5"/>
      <c r="D11" s="5"/>
    </row>
    <row r="12" ht="32.25" customHeight="1" spans="1:4">
      <c r="A12" s="5"/>
      <c r="B12" s="5"/>
      <c r="C12" s="5"/>
      <c r="D12" s="5"/>
    </row>
    <row r="13" ht="32.25" customHeight="1" spans="1:4">
      <c r="A13" s="5" t="s">
        <v>24</v>
      </c>
      <c r="B13" s="5">
        <f>SUM(B5:B12)</f>
        <v>2321</v>
      </c>
      <c r="C13" s="5" t="s">
        <v>25</v>
      </c>
      <c r="D13" s="5">
        <f>SUM(D5:D12)</f>
        <v>2321</v>
      </c>
    </row>
  </sheetData>
  <protectedRanges>
    <protectedRange password="C433" sqref="C38" name="区域3"/>
    <protectedRange sqref="D32:D37" name="区域2"/>
    <protectedRange sqref="B32:B38" name="区域1"/>
    <protectedRange sqref="D14:D16" name="区域2_1_1"/>
    <protectedRange sqref="D25:D27" name="区域2_2"/>
    <protectedRange sqref="B11:B13 D13" name="区域1_1"/>
  </protectedRanges>
  <mergeCells count="2">
    <mergeCell ref="A2:D2"/>
    <mergeCell ref="E3:F3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C14"/>
  <sheetViews>
    <sheetView showZeros="0" workbookViewId="0">
      <selection activeCell="B4" sqref="B4"/>
    </sheetView>
  </sheetViews>
  <sheetFormatPr defaultColWidth="8.75" defaultRowHeight="21" customHeight="1" outlineLevelCol="2"/>
  <cols>
    <col min="1" max="1" width="35.125" customWidth="1"/>
    <col min="2" max="2" width="15.625" customWidth="1"/>
    <col min="3" max="3" width="13.125" customWidth="1"/>
    <col min="4" max="32" width="9" customWidth="1"/>
  </cols>
  <sheetData>
    <row r="1" ht="20.45" customHeight="1" spans="1:1">
      <c r="A1" t="s">
        <v>789</v>
      </c>
    </row>
    <row r="2" ht="49.5" customHeight="1" spans="1:3">
      <c r="A2" s="1" t="s">
        <v>790</v>
      </c>
      <c r="B2" s="1"/>
      <c r="C2" s="1"/>
    </row>
    <row r="3" ht="33.75" customHeight="1" spans="3:3">
      <c r="C3" s="8" t="s">
        <v>2</v>
      </c>
    </row>
    <row r="4" ht="33.75" customHeight="1" spans="1:3">
      <c r="A4" s="5" t="s">
        <v>28</v>
      </c>
      <c r="B4" s="5" t="s">
        <v>669</v>
      </c>
      <c r="C4" s="5" t="s">
        <v>791</v>
      </c>
    </row>
    <row r="5" ht="33.75" customHeight="1" spans="1:3">
      <c r="A5" s="5" t="s">
        <v>792</v>
      </c>
      <c r="B5" s="5"/>
      <c r="C5" s="5"/>
    </row>
    <row r="6" ht="33.75" customHeight="1" spans="1:3">
      <c r="A6" s="5" t="s">
        <v>793</v>
      </c>
      <c r="B6" s="5"/>
      <c r="C6" s="5"/>
    </row>
    <row r="7" ht="33.75" customHeight="1" spans="1:3">
      <c r="A7" s="5" t="s">
        <v>794</v>
      </c>
      <c r="B7" s="5"/>
      <c r="C7" s="5"/>
    </row>
    <row r="8" ht="33.75" customHeight="1" spans="1:3">
      <c r="A8" s="5" t="s">
        <v>795</v>
      </c>
      <c r="B8" s="5"/>
      <c r="C8" s="5"/>
    </row>
    <row r="9" ht="33.75" customHeight="1" spans="1:3">
      <c r="A9" s="5" t="s">
        <v>796</v>
      </c>
      <c r="B9" s="5"/>
      <c r="C9" s="5"/>
    </row>
    <row r="10" ht="33.75" customHeight="1" spans="1:3">
      <c r="A10" s="5" t="s">
        <v>797</v>
      </c>
      <c r="B10" s="5"/>
      <c r="C10" s="5"/>
    </row>
    <row r="11" ht="33.75" customHeight="1" spans="1:3">
      <c r="A11" s="5" t="s">
        <v>23</v>
      </c>
      <c r="B11" s="5">
        <v>34</v>
      </c>
      <c r="C11" s="5"/>
    </row>
    <row r="12" ht="33.75" customHeight="1" spans="1:3">
      <c r="A12" s="5" t="s">
        <v>798</v>
      </c>
      <c r="B12" s="5">
        <v>232</v>
      </c>
      <c r="C12" s="5"/>
    </row>
    <row r="13" ht="33.75" customHeight="1" spans="1:3">
      <c r="A13" s="5" t="s">
        <v>21</v>
      </c>
      <c r="B13" s="5">
        <v>2055</v>
      </c>
      <c r="C13" s="5"/>
    </row>
    <row r="14" ht="33.75" customHeight="1" spans="1:3">
      <c r="A14" s="5" t="s">
        <v>46</v>
      </c>
      <c r="B14" s="5">
        <f>SUM(B5:B13)</f>
        <v>2321</v>
      </c>
      <c r="C14" s="5">
        <v>35.2</v>
      </c>
    </row>
  </sheetData>
  <protectedRanges>
    <protectedRange sqref="B5:B7" name="区域1_1"/>
  </protectedRanges>
  <mergeCells count="1">
    <mergeCell ref="A2:C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C23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I16" sqref="I16"/>
    </sheetView>
  </sheetViews>
  <sheetFormatPr defaultColWidth="8.75" defaultRowHeight="24.75" customHeight="1" outlineLevelCol="2"/>
  <cols>
    <col min="1" max="1" width="43.75" customWidth="1"/>
    <col min="2" max="2" width="11.5" customWidth="1"/>
    <col min="3" max="3" width="24.75" customWidth="1"/>
    <col min="4" max="25" width="9" customWidth="1"/>
  </cols>
  <sheetData>
    <row r="1" ht="20.45" customHeight="1" spans="1:1">
      <c r="A1" t="s">
        <v>799</v>
      </c>
    </row>
    <row r="2" ht="49.5" customHeight="1" spans="1:3">
      <c r="A2" s="1" t="s">
        <v>800</v>
      </c>
      <c r="B2" s="1"/>
      <c r="C2" s="1"/>
    </row>
    <row r="3" ht="20.1" customHeight="1" spans="3:3">
      <c r="C3" t="s">
        <v>2</v>
      </c>
    </row>
    <row r="4" ht="49.5" customHeight="1" spans="1:3">
      <c r="A4" s="5" t="s">
        <v>28</v>
      </c>
      <c r="B4" s="5" t="s">
        <v>669</v>
      </c>
      <c r="C4" s="5" t="s">
        <v>51</v>
      </c>
    </row>
    <row r="5" ht="24.95" customHeight="1" spans="1:3">
      <c r="A5" s="5" t="s">
        <v>83</v>
      </c>
      <c r="B5" s="5">
        <f>B6</f>
        <v>0</v>
      </c>
      <c r="C5" s="5"/>
    </row>
    <row r="6" ht="24.95" customHeight="1" spans="1:3">
      <c r="A6" s="5" t="s">
        <v>801</v>
      </c>
      <c r="B6" s="5"/>
      <c r="C6" s="5"/>
    </row>
    <row r="7" ht="24.95" customHeight="1" spans="1:3">
      <c r="A7" s="5" t="s">
        <v>58</v>
      </c>
      <c r="B7" s="5">
        <f>B8</f>
        <v>8</v>
      </c>
      <c r="C7" s="5"/>
    </row>
    <row r="8" ht="24.95" customHeight="1" spans="1:3">
      <c r="A8" s="5" t="s">
        <v>802</v>
      </c>
      <c r="B8" s="5">
        <v>8</v>
      </c>
      <c r="C8" s="5"/>
    </row>
    <row r="9" ht="24.95" customHeight="1" spans="1:3">
      <c r="A9" s="5" t="s">
        <v>61</v>
      </c>
      <c r="B9" s="5">
        <f>SUM(B10:B15)</f>
        <v>201</v>
      </c>
      <c r="C9" s="5"/>
    </row>
    <row r="10" ht="24.95" customHeight="1" spans="1:3">
      <c r="A10" s="5" t="s">
        <v>803</v>
      </c>
      <c r="B10" s="5">
        <v>201</v>
      </c>
      <c r="C10" s="5"/>
    </row>
    <row r="11" ht="24.95" customHeight="1" spans="1:3">
      <c r="A11" s="5" t="s">
        <v>804</v>
      </c>
      <c r="B11" s="5"/>
      <c r="C11" s="5"/>
    </row>
    <row r="12" ht="24.95" customHeight="1" spans="1:3">
      <c r="A12" s="5" t="s">
        <v>805</v>
      </c>
      <c r="B12" s="5"/>
      <c r="C12" s="5"/>
    </row>
    <row r="13" ht="24.95" customHeight="1" spans="1:3">
      <c r="A13" s="5" t="s">
        <v>806</v>
      </c>
      <c r="B13" s="5"/>
      <c r="C13" s="5"/>
    </row>
    <row r="14" ht="24.95" customHeight="1" spans="1:3">
      <c r="A14" s="5" t="s">
        <v>807</v>
      </c>
      <c r="B14" s="5"/>
      <c r="C14" s="5"/>
    </row>
    <row r="15" ht="18.75" customHeight="1" spans="1:3">
      <c r="A15" s="5" t="s">
        <v>808</v>
      </c>
      <c r="B15" s="5"/>
      <c r="C15" s="5"/>
    </row>
    <row r="16" ht="24.95" customHeight="1" spans="1:3">
      <c r="A16" s="5" t="s">
        <v>72</v>
      </c>
      <c r="B16" s="5">
        <f>SUM(B17:B19)</f>
        <v>57</v>
      </c>
      <c r="C16" s="5"/>
    </row>
    <row r="17" ht="24.95" customHeight="1" spans="1:3">
      <c r="A17" s="5" t="s">
        <v>809</v>
      </c>
      <c r="B17" s="5"/>
      <c r="C17" s="5"/>
    </row>
    <row r="18" ht="24.95" customHeight="1" spans="1:3">
      <c r="A18" s="5" t="s">
        <v>810</v>
      </c>
      <c r="B18" s="5"/>
      <c r="C18" s="5"/>
    </row>
    <row r="19" ht="24.95" customHeight="1" spans="1:3">
      <c r="A19" s="5" t="s">
        <v>811</v>
      </c>
      <c r="B19" s="5">
        <v>57</v>
      </c>
      <c r="C19" s="5"/>
    </row>
    <row r="20" ht="24.95" customHeight="1" spans="1:3">
      <c r="A20" s="5" t="s">
        <v>74</v>
      </c>
      <c r="B20" s="5">
        <v>855</v>
      </c>
      <c r="C20" s="5"/>
    </row>
    <row r="21" ht="24.95" customHeight="1" spans="1:3">
      <c r="A21" s="5" t="s">
        <v>75</v>
      </c>
      <c r="B21" s="5"/>
      <c r="C21" s="5"/>
    </row>
    <row r="22" ht="24.95" customHeight="1" spans="1:3">
      <c r="A22" s="5" t="s">
        <v>812</v>
      </c>
      <c r="B22" s="5">
        <v>1200</v>
      </c>
      <c r="C22" s="5"/>
    </row>
    <row r="23" ht="24.95" customHeight="1" spans="1:3">
      <c r="A23" s="5" t="s">
        <v>813</v>
      </c>
      <c r="B23" s="5">
        <f>B16+B9+B5+B21+B22+B7+B20</f>
        <v>2321</v>
      </c>
      <c r="C23" s="5">
        <v>35.2</v>
      </c>
    </row>
  </sheetData>
  <mergeCells count="1">
    <mergeCell ref="A2:C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39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A5" sqref="A5"/>
    </sheetView>
  </sheetViews>
  <sheetFormatPr defaultColWidth="8.75" defaultRowHeight="19.5" customHeight="1" outlineLevelCol="3"/>
  <cols>
    <col min="1" max="1" width="39.375" customWidth="1"/>
    <col min="2" max="2" width="10.25" customWidth="1"/>
    <col min="3" max="3" width="15.75" customWidth="1"/>
    <col min="4" max="4" width="19.375" customWidth="1"/>
    <col min="5" max="30" width="9" customWidth="1"/>
    <col min="31" max="254" width="8.75" customWidth="1"/>
  </cols>
  <sheetData>
    <row r="1" ht="20.45" customHeight="1" spans="1:1">
      <c r="A1" t="s">
        <v>814</v>
      </c>
    </row>
    <row r="2" ht="49.5" customHeight="1" spans="1:4">
      <c r="A2" s="1" t="s">
        <v>815</v>
      </c>
      <c r="B2" s="1"/>
      <c r="C2" s="1"/>
      <c r="D2" s="1"/>
    </row>
    <row r="3" ht="27.95" customHeight="1" spans="4:4">
      <c r="D3" t="s">
        <v>2</v>
      </c>
    </row>
    <row r="4" ht="27.95" customHeight="1" spans="1:4">
      <c r="A4" s="5" t="s">
        <v>28</v>
      </c>
      <c r="B4" s="5" t="s">
        <v>76</v>
      </c>
      <c r="C4" s="5" t="s">
        <v>816</v>
      </c>
      <c r="D4" s="5" t="s">
        <v>817</v>
      </c>
    </row>
    <row r="5" ht="27.95" customHeight="1" spans="1:4">
      <c r="A5" s="5" t="s">
        <v>818</v>
      </c>
      <c r="B5" s="5">
        <f>SUM(C5:D5)</f>
        <v>0</v>
      </c>
      <c r="C5" s="5">
        <f>C6</f>
        <v>0</v>
      </c>
      <c r="D5" s="5">
        <f>D6</f>
        <v>0</v>
      </c>
    </row>
    <row r="6" ht="27.95" customHeight="1" spans="1:4">
      <c r="A6" s="5" t="s">
        <v>801</v>
      </c>
      <c r="B6" s="5"/>
      <c r="C6" s="5">
        <f>C7</f>
        <v>0</v>
      </c>
      <c r="D6" s="5"/>
    </row>
    <row r="7" ht="27.95" customHeight="1" spans="1:4">
      <c r="A7" s="5" t="s">
        <v>819</v>
      </c>
      <c r="B7" s="5"/>
      <c r="C7" s="5"/>
      <c r="D7" s="5"/>
    </row>
    <row r="8" ht="27.95" customHeight="1" spans="1:4">
      <c r="A8" s="5" t="s">
        <v>820</v>
      </c>
      <c r="B8" s="5"/>
      <c r="C8" s="5"/>
      <c r="D8" s="5"/>
    </row>
    <row r="9" ht="27.95" customHeight="1" spans="1:4">
      <c r="A9" s="5" t="s">
        <v>802</v>
      </c>
      <c r="B9" s="5"/>
      <c r="C9" s="5"/>
      <c r="D9" s="5"/>
    </row>
    <row r="10" ht="27.95" customHeight="1" spans="1:4">
      <c r="A10" s="5" t="s">
        <v>821</v>
      </c>
      <c r="B10" s="5"/>
      <c r="C10" s="5"/>
      <c r="D10" s="5"/>
    </row>
    <row r="11" ht="27.95" customHeight="1" spans="1:4">
      <c r="A11" s="5" t="s">
        <v>822</v>
      </c>
      <c r="B11" s="5">
        <f t="shared" ref="B11:B18" si="0">SUM(C11:D11)</f>
        <v>0</v>
      </c>
      <c r="C11" s="5"/>
      <c r="D11" s="5">
        <f>D12+D20+D22+D23+D24+D25</f>
        <v>0</v>
      </c>
    </row>
    <row r="12" ht="27.95" customHeight="1" spans="1:4">
      <c r="A12" s="5" t="s">
        <v>803</v>
      </c>
      <c r="B12" s="5"/>
      <c r="C12" s="5"/>
      <c r="D12" s="5"/>
    </row>
    <row r="13" ht="27.95" customHeight="1" spans="1:4">
      <c r="A13" s="5" t="s">
        <v>823</v>
      </c>
      <c r="B13" s="5">
        <f t="shared" si="0"/>
        <v>0</v>
      </c>
      <c r="C13" s="5"/>
      <c r="D13" s="5"/>
    </row>
    <row r="14" ht="27.95" customHeight="1" spans="1:4">
      <c r="A14" s="5" t="s">
        <v>824</v>
      </c>
      <c r="B14" s="5">
        <f t="shared" si="0"/>
        <v>0</v>
      </c>
      <c r="C14" s="5"/>
      <c r="D14" s="5"/>
    </row>
    <row r="15" ht="27.95" customHeight="1" spans="1:4">
      <c r="A15" s="5" t="s">
        <v>825</v>
      </c>
      <c r="B15" s="5">
        <f t="shared" si="0"/>
        <v>0</v>
      </c>
      <c r="C15" s="5"/>
      <c r="D15" s="5"/>
    </row>
    <row r="16" ht="27.95" customHeight="1" spans="1:4">
      <c r="A16" s="5" t="s">
        <v>826</v>
      </c>
      <c r="B16" s="5">
        <f t="shared" si="0"/>
        <v>0</v>
      </c>
      <c r="C16" s="5"/>
      <c r="D16" s="5"/>
    </row>
    <row r="17" ht="27.95" customHeight="1" spans="1:4">
      <c r="A17" s="5" t="s">
        <v>827</v>
      </c>
      <c r="B17" s="5">
        <f t="shared" si="0"/>
        <v>0</v>
      </c>
      <c r="C17" s="5"/>
      <c r="D17" s="5"/>
    </row>
    <row r="18" ht="27.95" customHeight="1" spans="1:4">
      <c r="A18" s="5" t="s">
        <v>828</v>
      </c>
      <c r="B18" s="5">
        <f t="shared" si="0"/>
        <v>0</v>
      </c>
      <c r="C18" s="5"/>
      <c r="D18" s="5"/>
    </row>
    <row r="19" ht="27.95" customHeight="1" spans="1:4">
      <c r="A19" s="5" t="s">
        <v>829</v>
      </c>
      <c r="B19" s="5"/>
      <c r="C19" s="5"/>
      <c r="D19" s="5"/>
    </row>
    <row r="20" ht="27.95" customHeight="1" spans="1:4">
      <c r="A20" s="5" t="s">
        <v>830</v>
      </c>
      <c r="B20" s="5">
        <f t="shared" ref="B20:B22" si="1">SUM(C20:D20)</f>
        <v>0</v>
      </c>
      <c r="C20" s="5">
        <f>C21</f>
        <v>0</v>
      </c>
      <c r="D20" s="5">
        <f>D21</f>
        <v>0</v>
      </c>
    </row>
    <row r="21" ht="27.95" customHeight="1" spans="1:4">
      <c r="A21" s="5" t="s">
        <v>823</v>
      </c>
      <c r="B21" s="5">
        <f t="shared" si="1"/>
        <v>0</v>
      </c>
      <c r="C21" s="5"/>
      <c r="D21" s="5"/>
    </row>
    <row r="22" ht="27.95" customHeight="1" spans="1:4">
      <c r="A22" s="5" t="s">
        <v>831</v>
      </c>
      <c r="B22" s="5">
        <f t="shared" si="1"/>
        <v>0</v>
      </c>
      <c r="C22" s="5"/>
      <c r="D22" s="5"/>
    </row>
    <row r="23" ht="27.95" customHeight="1" spans="1:4">
      <c r="A23" s="5" t="s">
        <v>832</v>
      </c>
      <c r="B23" s="5"/>
      <c r="C23" s="5"/>
      <c r="D23" s="5"/>
    </row>
    <row r="24" ht="27.95" customHeight="1" spans="1:4">
      <c r="A24" s="5" t="s">
        <v>833</v>
      </c>
      <c r="B24" s="5">
        <f t="shared" ref="B24:B28" si="2">SUM(C24:D24)</f>
        <v>0</v>
      </c>
      <c r="C24" s="5"/>
      <c r="D24" s="5"/>
    </row>
    <row r="25" ht="27.95" customHeight="1" spans="1:4">
      <c r="A25" s="5" t="s">
        <v>808</v>
      </c>
      <c r="B25" s="5">
        <f t="shared" si="2"/>
        <v>0</v>
      </c>
      <c r="C25" s="5"/>
      <c r="D25" s="5"/>
    </row>
    <row r="26" ht="27.95" customHeight="1" spans="1:4">
      <c r="A26" s="5" t="s">
        <v>834</v>
      </c>
      <c r="B26" s="5">
        <f>SUM(B27:B29)</f>
        <v>0</v>
      </c>
      <c r="C26" s="5">
        <f>SUM(C27:C29)</f>
        <v>0</v>
      </c>
      <c r="D26" s="5">
        <f>SUM(D27:D29)</f>
        <v>0</v>
      </c>
    </row>
    <row r="27" ht="27.95" customHeight="1" spans="1:4">
      <c r="A27" s="5" t="s">
        <v>809</v>
      </c>
      <c r="B27" s="5">
        <f t="shared" si="2"/>
        <v>0</v>
      </c>
      <c r="C27" s="5"/>
      <c r="D27" s="5"/>
    </row>
    <row r="28" ht="27.95" customHeight="1" spans="1:4">
      <c r="A28" s="5" t="s">
        <v>810</v>
      </c>
      <c r="B28" s="5">
        <f t="shared" si="2"/>
        <v>0</v>
      </c>
      <c r="C28" s="5"/>
      <c r="D28" s="5"/>
    </row>
    <row r="29" ht="27.95" customHeight="1" spans="1:4">
      <c r="A29" s="5" t="s">
        <v>811</v>
      </c>
      <c r="B29" s="5"/>
      <c r="C29" s="5"/>
      <c r="D29" s="5"/>
    </row>
    <row r="30" ht="27.95" customHeight="1" spans="1:4">
      <c r="A30" s="5" t="s">
        <v>835</v>
      </c>
      <c r="B30" s="5">
        <f t="shared" ref="B30:B39" si="3">SUM(C30:D30)</f>
        <v>0</v>
      </c>
      <c r="C30" s="5">
        <f>SUM(C31:C33)</f>
        <v>0</v>
      </c>
      <c r="D30" s="5">
        <f>SUM(D31:D33)</f>
        <v>0</v>
      </c>
    </row>
    <row r="31" ht="27.95" customHeight="1" spans="1:4">
      <c r="A31" s="5" t="s">
        <v>836</v>
      </c>
      <c r="B31" s="5">
        <f t="shared" si="3"/>
        <v>0</v>
      </c>
      <c r="C31" s="5"/>
      <c r="D31" s="5"/>
    </row>
    <row r="32" ht="27.95" customHeight="1" spans="1:4">
      <c r="A32" s="5" t="s">
        <v>837</v>
      </c>
      <c r="B32" s="5">
        <f t="shared" si="3"/>
        <v>0</v>
      </c>
      <c r="C32" s="5"/>
      <c r="D32" s="5"/>
    </row>
    <row r="33" ht="27.95" customHeight="1" spans="1:4">
      <c r="A33" s="5" t="s">
        <v>838</v>
      </c>
      <c r="B33" s="5">
        <f t="shared" si="3"/>
        <v>0</v>
      </c>
      <c r="C33" s="5"/>
      <c r="D33" s="5"/>
    </row>
    <row r="34" ht="27.95" customHeight="1" spans="1:4">
      <c r="A34" s="5" t="s">
        <v>839</v>
      </c>
      <c r="B34" s="5">
        <f t="shared" si="3"/>
        <v>0</v>
      </c>
      <c r="C34" s="5">
        <f>SUM(C35:C37)</f>
        <v>0</v>
      </c>
      <c r="D34" s="5"/>
    </row>
    <row r="35" ht="27.95" customHeight="1" spans="1:4">
      <c r="A35" s="5" t="s">
        <v>840</v>
      </c>
      <c r="B35" s="5">
        <f t="shared" si="3"/>
        <v>0</v>
      </c>
      <c r="C35" s="5"/>
      <c r="D35" s="5"/>
    </row>
    <row r="36" ht="27.95" customHeight="1" spans="1:4">
      <c r="A36" s="5" t="s">
        <v>841</v>
      </c>
      <c r="B36" s="5">
        <f t="shared" si="3"/>
        <v>0</v>
      </c>
      <c r="C36" s="5"/>
      <c r="D36" s="5"/>
    </row>
    <row r="37" ht="27.95" customHeight="1" spans="1:4">
      <c r="A37" s="5" t="s">
        <v>842</v>
      </c>
      <c r="B37" s="5">
        <f t="shared" si="3"/>
        <v>0</v>
      </c>
      <c r="C37" s="5"/>
      <c r="D37" s="5"/>
    </row>
    <row r="38" ht="27.95" customHeight="1" spans="1:4">
      <c r="A38" s="5" t="s">
        <v>843</v>
      </c>
      <c r="B38" s="5">
        <f t="shared" si="3"/>
        <v>0</v>
      </c>
      <c r="C38" s="5"/>
      <c r="D38" s="5"/>
    </row>
    <row r="39" ht="27.95" customHeight="1" spans="1:4">
      <c r="A39" s="5" t="s">
        <v>46</v>
      </c>
      <c r="B39" s="5">
        <f t="shared" si="3"/>
        <v>0</v>
      </c>
      <c r="C39" s="5">
        <f>C5+C8+C11+C26+C30+C34+C38</f>
        <v>0</v>
      </c>
      <c r="D39" s="5">
        <f>D26+D11+D5+D30+D34+D38+D20+D22+D23+D24+D8</f>
        <v>0</v>
      </c>
    </row>
  </sheetData>
  <mergeCells count="1">
    <mergeCell ref="A2:D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B13"/>
  <sheetViews>
    <sheetView showZeros="0" workbookViewId="0">
      <pane xSplit="1" ySplit="6" topLeftCell="B7" activePane="bottomRight" state="frozen"/>
      <selection/>
      <selection pane="topRight"/>
      <selection pane="bottomLeft"/>
      <selection pane="bottomRight" activeCell="G16" sqref="G16"/>
    </sheetView>
  </sheetViews>
  <sheetFormatPr defaultColWidth="8.75" defaultRowHeight="21" customHeight="1" outlineLevelCol="1"/>
  <cols>
    <col min="1" max="1" width="52.75" customWidth="1"/>
    <col min="2" max="2" width="27.5" customWidth="1"/>
    <col min="3" max="3" width="16.875" customWidth="1"/>
    <col min="4" max="18" width="9" customWidth="1"/>
  </cols>
  <sheetData>
    <row r="1" ht="20.45" customHeight="1" spans="1:1">
      <c r="A1" t="s">
        <v>844</v>
      </c>
    </row>
    <row r="2" ht="33" customHeight="1" spans="1:2">
      <c r="A2" s="7" t="s">
        <v>845</v>
      </c>
      <c r="B2" s="7"/>
    </row>
    <row r="3" ht="28.5" customHeight="1" spans="2:2">
      <c r="B3" s="8" t="s">
        <v>2</v>
      </c>
    </row>
    <row r="4" ht="28.5" customHeight="1" spans="1:2">
      <c r="A4" s="5" t="s">
        <v>28</v>
      </c>
      <c r="B4" s="5" t="s">
        <v>846</v>
      </c>
    </row>
    <row r="5" ht="28.5" customHeight="1" spans="1:2">
      <c r="A5" s="5" t="s">
        <v>76</v>
      </c>
      <c r="B5" s="5">
        <f>SUM(B6:B13)</f>
        <v>232</v>
      </c>
    </row>
    <row r="6" ht="28.5" customHeight="1" spans="1:2">
      <c r="A6" s="5" t="s">
        <v>847</v>
      </c>
      <c r="B6" s="5"/>
    </row>
    <row r="7" ht="28.5" customHeight="1" spans="1:2">
      <c r="A7" s="5" t="s">
        <v>820</v>
      </c>
      <c r="B7" s="5">
        <v>8</v>
      </c>
    </row>
    <row r="8" ht="28.5" customHeight="1" spans="1:2">
      <c r="A8" s="5" t="s">
        <v>848</v>
      </c>
      <c r="B8" s="5"/>
    </row>
    <row r="9" ht="28.5" customHeight="1" spans="1:2">
      <c r="A9" s="5" t="s">
        <v>849</v>
      </c>
      <c r="B9" s="5">
        <v>200</v>
      </c>
    </row>
    <row r="10" ht="28.5" customHeight="1" spans="1:2">
      <c r="A10" s="5" t="s">
        <v>850</v>
      </c>
      <c r="B10" s="5"/>
    </row>
    <row r="11" ht="28.5" customHeight="1" spans="1:2">
      <c r="A11" s="5" t="s">
        <v>851</v>
      </c>
      <c r="B11" s="5"/>
    </row>
    <row r="12" ht="28.5" customHeight="1" spans="1:2">
      <c r="A12" s="5" t="s">
        <v>852</v>
      </c>
      <c r="B12" s="5"/>
    </row>
    <row r="13" ht="28.5" customHeight="1" spans="1:2">
      <c r="A13" s="5" t="s">
        <v>853</v>
      </c>
      <c r="B13" s="5">
        <v>24</v>
      </c>
    </row>
  </sheetData>
  <mergeCells count="1">
    <mergeCell ref="A2:B2"/>
  </mergeCells>
  <printOptions horizontalCentered="1"/>
  <pageMargins left="1.10208333333333" right="1.10208333333333" top="1.10208333333333" bottom="1.10208333333333" header="0.511111111111111" footer="0.511111111111111"/>
  <pageSetup paperSize="9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B6"/>
  <sheetViews>
    <sheetView workbookViewId="0">
      <selection activeCell="E20" sqref="E20"/>
    </sheetView>
  </sheetViews>
  <sheetFormatPr defaultColWidth="16.5" defaultRowHeight="21.75" customHeight="1" outlineLevelRow="5" outlineLevelCol="1"/>
  <cols>
    <col min="1" max="1" width="39" customWidth="1"/>
    <col min="2" max="2" width="40" customWidth="1"/>
  </cols>
  <sheetData>
    <row r="1" ht="23" customHeight="1" spans="1:1">
      <c r="A1" t="s">
        <v>854</v>
      </c>
    </row>
    <row r="2" ht="32.25" customHeight="1" spans="1:2">
      <c r="A2" s="7" t="s">
        <v>855</v>
      </c>
      <c r="B2" s="7"/>
    </row>
    <row r="3" ht="18" customHeight="1" spans="2:2">
      <c r="B3" s="8" t="s">
        <v>2</v>
      </c>
    </row>
    <row r="4" customHeight="1" spans="1:2">
      <c r="A4" s="5" t="s">
        <v>738</v>
      </c>
      <c r="B4" s="5" t="s">
        <v>856</v>
      </c>
    </row>
    <row r="5" ht="19.5" customHeight="1" spans="1:2">
      <c r="A5" s="5" t="s">
        <v>742</v>
      </c>
      <c r="B5" s="5">
        <v>232</v>
      </c>
    </row>
    <row r="6" ht="19.5" customHeight="1" spans="1:2">
      <c r="A6" s="5" t="s">
        <v>85</v>
      </c>
      <c r="B6" s="5">
        <f>SUM(B5:B5)</f>
        <v>232</v>
      </c>
    </row>
  </sheetData>
  <mergeCells count="1">
    <mergeCell ref="A2:B2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J13"/>
  <sheetViews>
    <sheetView showZeros="0" workbookViewId="0">
      <selection activeCell="H11" sqref="H11"/>
    </sheetView>
  </sheetViews>
  <sheetFormatPr defaultColWidth="13.375" defaultRowHeight="32.25" customHeight="1"/>
  <cols>
    <col min="1" max="1" width="32.25" customWidth="1"/>
    <col min="2" max="2" width="12.375" customWidth="1"/>
    <col min="3" max="3" width="23.125" customWidth="1"/>
  </cols>
  <sheetData>
    <row r="1" ht="20.45" customHeight="1" spans="1:1">
      <c r="A1" t="s">
        <v>857</v>
      </c>
    </row>
    <row r="2" ht="49.5" customHeight="1" spans="1:3">
      <c r="A2" s="7" t="s">
        <v>858</v>
      </c>
      <c r="B2" s="7"/>
      <c r="C2" s="7"/>
    </row>
    <row r="3" ht="38.25" customHeight="1" spans="3:3">
      <c r="C3" s="8" t="s">
        <v>2</v>
      </c>
    </row>
    <row r="4" ht="38.25" customHeight="1" spans="1:3">
      <c r="A4" s="5" t="s">
        <v>28</v>
      </c>
      <c r="B4" s="5" t="s">
        <v>669</v>
      </c>
      <c r="C4" s="5" t="s">
        <v>760</v>
      </c>
    </row>
    <row r="5" ht="38.25" customHeight="1" spans="1:3">
      <c r="A5" s="5"/>
      <c r="B5" s="5" t="s">
        <v>76</v>
      </c>
      <c r="C5" s="5" t="s">
        <v>76</v>
      </c>
    </row>
    <row r="6" ht="38.25" customHeight="1" spans="1:7">
      <c r="A6" s="5" t="s">
        <v>859</v>
      </c>
      <c r="B6" s="5">
        <v>28000</v>
      </c>
      <c r="C6" s="5">
        <v>28000</v>
      </c>
      <c r="G6" t="s">
        <v>860</v>
      </c>
    </row>
    <row r="7" ht="38.25" customHeight="1" spans="1:10">
      <c r="A7" s="5" t="s">
        <v>861</v>
      </c>
      <c r="B7" s="5">
        <v>28000</v>
      </c>
      <c r="C7" s="5">
        <v>28000</v>
      </c>
      <c r="F7" t="s">
        <v>862</v>
      </c>
      <c r="G7" t="s">
        <v>863</v>
      </c>
      <c r="J7" t="s">
        <v>864</v>
      </c>
    </row>
    <row r="8" ht="38.25" customHeight="1" spans="1:10">
      <c r="A8" s="5" t="s">
        <v>865</v>
      </c>
      <c r="B8" s="5">
        <v>36800</v>
      </c>
      <c r="C8" s="5">
        <v>36800</v>
      </c>
      <c r="J8" t="s">
        <v>866</v>
      </c>
    </row>
    <row r="9" ht="38.25" customHeight="1" spans="1:3">
      <c r="A9" s="5" t="s">
        <v>867</v>
      </c>
      <c r="B9" s="5">
        <v>8800</v>
      </c>
      <c r="C9" s="5">
        <v>8800</v>
      </c>
    </row>
    <row r="10" ht="38.25" customHeight="1" spans="1:6">
      <c r="A10" s="5" t="s">
        <v>868</v>
      </c>
      <c r="B10" s="5">
        <v>600</v>
      </c>
      <c r="C10" s="5">
        <v>600</v>
      </c>
      <c r="F10" t="s">
        <v>869</v>
      </c>
    </row>
    <row r="11" ht="38.25" customHeight="1" spans="1:9">
      <c r="A11" s="5" t="s">
        <v>870</v>
      </c>
      <c r="B11" s="5">
        <v>36200</v>
      </c>
      <c r="C11" s="5">
        <v>36200</v>
      </c>
      <c r="G11" t="s">
        <v>871</v>
      </c>
      <c r="I11" t="s">
        <v>872</v>
      </c>
    </row>
    <row r="12" customHeight="1" spans="1:9">
      <c r="A12" s="5" t="s">
        <v>873</v>
      </c>
      <c r="B12" s="5"/>
      <c r="C12" s="5"/>
      <c r="D12" t="s">
        <v>874</v>
      </c>
      <c r="G12" t="s">
        <v>875</v>
      </c>
      <c r="I12" t="s">
        <v>872</v>
      </c>
    </row>
    <row r="13" customHeight="1" spans="4:4">
      <c r="D13" t="s">
        <v>876</v>
      </c>
    </row>
  </sheetData>
  <mergeCells count="3">
    <mergeCell ref="A2:C2"/>
    <mergeCell ref="A12:C12"/>
    <mergeCell ref="A4:A5"/>
  </mergeCells>
  <printOptions horizontalCentered="1"/>
  <pageMargins left="1.10208333333333" right="1.10208333333333" top="1.10208333333333" bottom="1.10208333333333" header="0.511111111111111" footer="0.511111111111111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22"/>
  <sheetViews>
    <sheetView showZeros="0" workbookViewId="0">
      <selection activeCell="F13" sqref="F13"/>
    </sheetView>
  </sheetViews>
  <sheetFormatPr defaultColWidth="9" defaultRowHeight="21" customHeight="1" outlineLevelCol="3"/>
  <cols>
    <col min="1" max="1" width="28.5" customWidth="1"/>
    <col min="2" max="2" width="16" customWidth="1"/>
    <col min="3" max="3" width="17.125" customWidth="1"/>
    <col min="4" max="4" width="19.375" customWidth="1"/>
    <col min="5" max="5" width="8.125" customWidth="1"/>
  </cols>
  <sheetData>
    <row r="1" ht="20.25" customHeight="1" spans="1:1">
      <c r="A1" t="s">
        <v>26</v>
      </c>
    </row>
    <row r="2" ht="49.5" customHeight="1" spans="1:4">
      <c r="A2" s="1" t="s">
        <v>27</v>
      </c>
      <c r="B2" s="1"/>
      <c r="C2" s="1"/>
      <c r="D2" s="1"/>
    </row>
    <row r="3" customHeight="1" spans="4:4">
      <c r="D3" t="s">
        <v>2</v>
      </c>
    </row>
    <row r="4" ht="39" customHeight="1" spans="1:4">
      <c r="A4" s="2" t="s">
        <v>28</v>
      </c>
      <c r="B4" s="2" t="s">
        <v>29</v>
      </c>
      <c r="C4" s="2" t="s">
        <v>30</v>
      </c>
      <c r="D4" s="2" t="s">
        <v>31</v>
      </c>
    </row>
    <row r="5" ht="26.1" customHeight="1" spans="1:4">
      <c r="A5" s="2" t="s">
        <v>32</v>
      </c>
      <c r="B5" s="15">
        <v>33341</v>
      </c>
      <c r="C5" s="2">
        <v>35335</v>
      </c>
      <c r="D5" s="16">
        <f>C5/B5*100</f>
        <v>106</v>
      </c>
    </row>
    <row r="6" ht="26.1" customHeight="1" spans="1:4">
      <c r="A6" s="2" t="s">
        <v>33</v>
      </c>
      <c r="B6" s="15">
        <v>15744</v>
      </c>
      <c r="C6" s="2">
        <v>17273</v>
      </c>
      <c r="D6" s="16">
        <f>C6/B6*100</f>
        <v>109.7</v>
      </c>
    </row>
    <row r="7" ht="26.1" customHeight="1" spans="1:4">
      <c r="A7" s="2" t="s">
        <v>34</v>
      </c>
      <c r="B7" s="15">
        <v>4293</v>
      </c>
      <c r="C7" s="2">
        <v>4558</v>
      </c>
      <c r="D7" s="16">
        <f>C7/B7*100</f>
        <v>106.2</v>
      </c>
    </row>
    <row r="8" ht="26.1" customHeight="1" spans="1:4">
      <c r="A8" s="2" t="s">
        <v>35</v>
      </c>
      <c r="B8" s="2"/>
      <c r="C8" s="2">
        <v>1</v>
      </c>
      <c r="D8" s="16"/>
    </row>
    <row r="9" ht="26.1" customHeight="1" spans="1:4">
      <c r="A9" s="2" t="s">
        <v>36</v>
      </c>
      <c r="B9" s="15">
        <v>13304</v>
      </c>
      <c r="C9" s="2">
        <v>13503</v>
      </c>
      <c r="D9" s="16">
        <f>C9/B9*100</f>
        <v>101.5</v>
      </c>
    </row>
    <row r="10" ht="26.1" customHeight="1" spans="1:4">
      <c r="A10" s="2"/>
      <c r="B10" s="15"/>
      <c r="C10" s="2"/>
      <c r="D10" s="16"/>
    </row>
    <row r="11" ht="26.1" customHeight="1" spans="1:4">
      <c r="A11" s="2" t="s">
        <v>37</v>
      </c>
      <c r="B11" s="15">
        <v>13200</v>
      </c>
      <c r="C11" s="2">
        <v>13998</v>
      </c>
      <c r="D11" s="16">
        <f t="shared" ref="D11:D21" si="0">C11/B11*100</f>
        <v>106</v>
      </c>
    </row>
    <row r="12" ht="26.1" customHeight="1" spans="1:4">
      <c r="A12" s="2" t="s">
        <v>38</v>
      </c>
      <c r="B12" s="15">
        <v>1482</v>
      </c>
      <c r="C12" s="2">
        <v>1988</v>
      </c>
      <c r="D12" s="16">
        <f t="shared" si="0"/>
        <v>134.1</v>
      </c>
    </row>
    <row r="13" ht="26.1" customHeight="1" spans="1:4">
      <c r="A13" s="2" t="s">
        <v>39</v>
      </c>
      <c r="B13" s="15">
        <v>4115</v>
      </c>
      <c r="C13" s="2">
        <v>3022</v>
      </c>
      <c r="D13" s="16">
        <f t="shared" si="0"/>
        <v>73.4</v>
      </c>
    </row>
    <row r="14" ht="26.1" customHeight="1" spans="1:4">
      <c r="A14" s="2" t="s">
        <v>40</v>
      </c>
      <c r="B14" s="15">
        <v>1569</v>
      </c>
      <c r="C14" s="2">
        <v>1729</v>
      </c>
      <c r="D14" s="16">
        <f t="shared" si="0"/>
        <v>110.2</v>
      </c>
    </row>
    <row r="15" ht="26.1" customHeight="1" spans="1:4">
      <c r="A15" s="2" t="s">
        <v>41</v>
      </c>
      <c r="B15" s="2"/>
      <c r="C15" s="2"/>
      <c r="D15" s="16"/>
    </row>
    <row r="16" ht="26.1" customHeight="1" spans="1:4">
      <c r="A16" s="2" t="s">
        <v>42</v>
      </c>
      <c r="B16" s="15">
        <v>4750</v>
      </c>
      <c r="C16" s="2">
        <v>4570</v>
      </c>
      <c r="D16" s="16">
        <f t="shared" si="0"/>
        <v>96.2</v>
      </c>
    </row>
    <row r="17" ht="26.1" customHeight="1" spans="1:4">
      <c r="A17" s="2" t="s">
        <v>43</v>
      </c>
      <c r="B17" s="2"/>
      <c r="C17" s="2">
        <v>0</v>
      </c>
      <c r="D17" s="16"/>
    </row>
    <row r="18" ht="26.1" customHeight="1" spans="1:4">
      <c r="A18" s="2" t="s">
        <v>44</v>
      </c>
      <c r="B18" s="2"/>
      <c r="C18" s="2"/>
      <c r="D18" s="16"/>
    </row>
    <row r="19" ht="26.1" customHeight="1" spans="1:4">
      <c r="A19" s="2" t="s">
        <v>45</v>
      </c>
      <c r="B19" s="2">
        <v>1284</v>
      </c>
      <c r="C19" s="2">
        <v>2689</v>
      </c>
      <c r="D19" s="16">
        <f t="shared" si="0"/>
        <v>209.4</v>
      </c>
    </row>
    <row r="20" ht="26.1" customHeight="1" spans="1:4">
      <c r="A20" s="2"/>
      <c r="B20" s="2"/>
      <c r="C20" s="2"/>
      <c r="D20" s="16"/>
    </row>
    <row r="21" ht="26.1" customHeight="1" spans="1:4">
      <c r="A21" s="2" t="s">
        <v>46</v>
      </c>
      <c r="B21" s="2">
        <f>B5+B11</f>
        <v>46541</v>
      </c>
      <c r="C21" s="2">
        <f>C5+C11</f>
        <v>49333</v>
      </c>
      <c r="D21" s="16">
        <f t="shared" si="0"/>
        <v>106</v>
      </c>
    </row>
    <row r="22" ht="32.25" customHeight="1"/>
  </sheetData>
  <mergeCells count="2">
    <mergeCell ref="A2:D2"/>
    <mergeCell ref="A22:D2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C5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B6" sqref="B6"/>
    </sheetView>
  </sheetViews>
  <sheetFormatPr defaultColWidth="8.75" defaultRowHeight="18.75" customHeight="1" outlineLevelRow="4" outlineLevelCol="2"/>
  <cols>
    <col min="1" max="1" width="33.75" customWidth="1"/>
    <col min="2" max="2" width="23.5" customWidth="1"/>
    <col min="3" max="3" width="37.125" customWidth="1"/>
    <col min="4" max="31" width="9" customWidth="1"/>
  </cols>
  <sheetData>
    <row r="1" ht="20.45" customHeight="1" spans="1:1">
      <c r="A1" t="s">
        <v>877</v>
      </c>
    </row>
    <row r="2" ht="49.5" customHeight="1" spans="1:3">
      <c r="A2" s="1" t="s">
        <v>878</v>
      </c>
      <c r="B2" s="1"/>
      <c r="C2" s="1"/>
    </row>
    <row r="3" ht="33.75" customHeight="1" spans="3:3">
      <c r="C3" s="8" t="s">
        <v>2</v>
      </c>
    </row>
    <row r="4" ht="33.75" customHeight="1" spans="1:3">
      <c r="A4" s="5" t="s">
        <v>770</v>
      </c>
      <c r="B4" s="5" t="s">
        <v>771</v>
      </c>
      <c r="C4" s="5" t="s">
        <v>772</v>
      </c>
    </row>
    <row r="5" ht="33.75" customHeight="1" spans="1:3">
      <c r="A5" s="5" t="s">
        <v>879</v>
      </c>
      <c r="B5" s="5">
        <v>36800</v>
      </c>
      <c r="C5" s="5">
        <v>36200</v>
      </c>
    </row>
  </sheetData>
  <mergeCells count="1">
    <mergeCell ref="A2:C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31"/>
  <sheetViews>
    <sheetView showZeros="0" workbookViewId="0">
      <pane xSplit="1" ySplit="4" topLeftCell="B23" activePane="bottomRight" state="frozen"/>
      <selection/>
      <selection pane="topRight"/>
      <selection pane="bottomLeft"/>
      <selection pane="bottomRight" activeCell="J35" sqref="J35"/>
    </sheetView>
  </sheetViews>
  <sheetFormatPr defaultColWidth="8.75" defaultRowHeight="21" customHeight="1" outlineLevelCol="3"/>
  <cols>
    <col min="1" max="1" width="26" customWidth="1"/>
    <col min="2" max="2" width="16.5" customWidth="1"/>
    <col min="3" max="3" width="39.25" customWidth="1"/>
    <col min="4" max="4" width="12.5" customWidth="1"/>
    <col min="5" max="32" width="9" customWidth="1"/>
  </cols>
  <sheetData>
    <row r="1" ht="20.45" customHeight="1" spans="1:1">
      <c r="A1" t="s">
        <v>880</v>
      </c>
    </row>
    <row r="2" ht="49.5" customHeight="1" spans="1:4">
      <c r="A2" s="1" t="s">
        <v>881</v>
      </c>
      <c r="B2" s="1"/>
      <c r="C2" s="1"/>
      <c r="D2" s="1"/>
    </row>
    <row r="3" customHeight="1" spans="4:4">
      <c r="D3" t="s">
        <v>2</v>
      </c>
    </row>
    <row r="4" ht="29.25" customHeight="1" spans="1:4">
      <c r="A4" s="2" t="s">
        <v>3</v>
      </c>
      <c r="B4" s="2" t="s">
        <v>4</v>
      </c>
      <c r="C4" s="2" t="s">
        <v>3</v>
      </c>
      <c r="D4" s="2" t="s">
        <v>5</v>
      </c>
    </row>
    <row r="5" ht="29.25" customHeight="1" spans="1:4">
      <c r="A5" s="2" t="s">
        <v>882</v>
      </c>
      <c r="B5" s="2"/>
      <c r="C5" s="2" t="s">
        <v>883</v>
      </c>
      <c r="D5" s="2"/>
    </row>
    <row r="6" ht="29.25" customHeight="1" spans="1:4">
      <c r="A6" s="2" t="s">
        <v>884</v>
      </c>
      <c r="B6" s="2"/>
      <c r="C6" s="2" t="s">
        <v>885</v>
      </c>
      <c r="D6" s="2"/>
    </row>
    <row r="7" ht="29.25" customHeight="1" spans="1:4">
      <c r="A7" s="2" t="s">
        <v>886</v>
      </c>
      <c r="B7" s="2"/>
      <c r="C7" s="2" t="s">
        <v>887</v>
      </c>
      <c r="D7" s="2"/>
    </row>
    <row r="8" ht="29.25" customHeight="1" spans="1:4">
      <c r="A8" s="2" t="s">
        <v>888</v>
      </c>
      <c r="B8" s="2"/>
      <c r="C8" s="2" t="s">
        <v>889</v>
      </c>
      <c r="D8" s="2"/>
    </row>
    <row r="9" ht="29.25" customHeight="1" spans="1:4">
      <c r="A9" s="2" t="s">
        <v>890</v>
      </c>
      <c r="B9" s="2"/>
      <c r="C9" s="2" t="s">
        <v>891</v>
      </c>
      <c r="D9" s="2"/>
    </row>
    <row r="10" ht="29.25" customHeight="1" spans="1:4">
      <c r="A10" s="2" t="s">
        <v>892</v>
      </c>
      <c r="B10" s="2"/>
      <c r="C10" s="2" t="s">
        <v>893</v>
      </c>
      <c r="D10" s="2"/>
    </row>
    <row r="11" ht="29.25" customHeight="1" spans="1:4">
      <c r="A11" s="2" t="s">
        <v>894</v>
      </c>
      <c r="B11" s="2"/>
      <c r="C11" s="2" t="s">
        <v>895</v>
      </c>
      <c r="D11" s="2">
        <f>D18</f>
        <v>0</v>
      </c>
    </row>
    <row r="12" ht="29.25" customHeight="1" spans="1:4">
      <c r="A12" s="2" t="s">
        <v>896</v>
      </c>
      <c r="B12" s="2"/>
      <c r="C12" s="2" t="s">
        <v>897</v>
      </c>
      <c r="D12" s="2"/>
    </row>
    <row r="13" ht="29.25" customHeight="1" spans="1:4">
      <c r="A13" s="2" t="s">
        <v>898</v>
      </c>
      <c r="B13" s="2"/>
      <c r="C13" s="2" t="s">
        <v>899</v>
      </c>
      <c r="D13" s="2"/>
    </row>
    <row r="14" ht="29.25" customHeight="1" spans="1:4">
      <c r="A14" s="2" t="s">
        <v>900</v>
      </c>
      <c r="B14" s="2"/>
      <c r="C14" s="2" t="s">
        <v>901</v>
      </c>
      <c r="D14" s="2"/>
    </row>
    <row r="15" ht="29.25" customHeight="1" spans="1:4">
      <c r="A15" s="2" t="s">
        <v>902</v>
      </c>
      <c r="B15" s="2"/>
      <c r="C15" s="2" t="s">
        <v>903</v>
      </c>
      <c r="D15" s="2"/>
    </row>
    <row r="16" ht="29.25" customHeight="1" spans="1:4">
      <c r="A16" s="2" t="s">
        <v>904</v>
      </c>
      <c r="B16" s="2"/>
      <c r="C16" s="2" t="s">
        <v>905</v>
      </c>
      <c r="D16" s="2"/>
    </row>
    <row r="17" ht="29.25" customHeight="1" spans="1:4">
      <c r="A17" s="2" t="s">
        <v>906</v>
      </c>
      <c r="B17" s="2"/>
      <c r="C17" s="2" t="s">
        <v>907</v>
      </c>
      <c r="D17" s="2"/>
    </row>
    <row r="18" ht="29.25" customHeight="1" spans="1:4">
      <c r="A18" s="2" t="s">
        <v>908</v>
      </c>
      <c r="B18" s="2"/>
      <c r="C18" s="2" t="s">
        <v>909</v>
      </c>
      <c r="D18" s="2">
        <v>0</v>
      </c>
    </row>
    <row r="19" ht="29.25" customHeight="1" spans="1:4">
      <c r="A19" s="2" t="s">
        <v>910</v>
      </c>
      <c r="B19" s="2"/>
      <c r="C19" s="2" t="s">
        <v>911</v>
      </c>
      <c r="D19" s="2"/>
    </row>
    <row r="20" ht="29.25" customHeight="1" spans="1:4">
      <c r="A20" s="2" t="s">
        <v>912</v>
      </c>
      <c r="B20" s="2"/>
      <c r="C20" s="2" t="s">
        <v>911</v>
      </c>
      <c r="D20" s="2"/>
    </row>
    <row r="21" ht="29.25" customHeight="1" spans="1:4">
      <c r="A21" s="2" t="s">
        <v>913</v>
      </c>
      <c r="B21" s="2">
        <f>SUM(B22:B24)</f>
        <v>0</v>
      </c>
      <c r="C21" s="2"/>
      <c r="D21" s="2"/>
    </row>
    <row r="22" ht="29.25" customHeight="1" spans="1:4">
      <c r="A22" s="2" t="s">
        <v>914</v>
      </c>
      <c r="B22" s="2"/>
      <c r="C22" s="2"/>
      <c r="D22" s="2"/>
    </row>
    <row r="23" ht="29.25" customHeight="1" spans="1:4">
      <c r="A23" s="2" t="s">
        <v>915</v>
      </c>
      <c r="B23" s="2"/>
      <c r="C23" s="2"/>
      <c r="D23" s="2"/>
    </row>
    <row r="24" ht="29.25" customHeight="1" spans="1:4">
      <c r="A24" s="2" t="s">
        <v>916</v>
      </c>
      <c r="B24" s="2"/>
      <c r="C24" s="2"/>
      <c r="D24" s="2"/>
    </row>
    <row r="25" ht="29.25" customHeight="1" spans="1:4">
      <c r="A25" s="2" t="s">
        <v>917</v>
      </c>
      <c r="B25" s="2"/>
      <c r="C25" s="2"/>
      <c r="D25" s="2"/>
    </row>
    <row r="26" ht="29.25" customHeight="1" spans="1:4">
      <c r="A26" s="2" t="s">
        <v>918</v>
      </c>
      <c r="B26" s="2"/>
      <c r="C26" s="2"/>
      <c r="D26" s="2"/>
    </row>
    <row r="27" ht="29.25" customHeight="1" spans="1:4">
      <c r="A27" s="2" t="s">
        <v>919</v>
      </c>
      <c r="B27" s="2">
        <f>B21</f>
        <v>0</v>
      </c>
      <c r="C27" s="2" t="s">
        <v>920</v>
      </c>
      <c r="D27" s="2">
        <f>D11</f>
        <v>0</v>
      </c>
    </row>
    <row r="28" ht="29.25" customHeight="1" spans="1:4">
      <c r="A28" s="2" t="s">
        <v>921</v>
      </c>
      <c r="B28" s="2">
        <v>176</v>
      </c>
      <c r="C28" s="2" t="s">
        <v>22</v>
      </c>
      <c r="D28" s="2">
        <v>176</v>
      </c>
    </row>
    <row r="29" ht="29.25" customHeight="1" spans="1:4">
      <c r="A29" s="2" t="s">
        <v>922</v>
      </c>
      <c r="B29" s="2"/>
      <c r="C29" s="2"/>
      <c r="D29" s="2"/>
    </row>
    <row r="30" ht="29.25" customHeight="1" spans="1:4">
      <c r="A30" s="2"/>
      <c r="B30" s="2"/>
      <c r="C30" s="2"/>
      <c r="D30" s="2"/>
    </row>
    <row r="31" ht="29.25" customHeight="1" spans="1:4">
      <c r="A31" s="2" t="s">
        <v>24</v>
      </c>
      <c r="B31" s="2">
        <v>176</v>
      </c>
      <c r="C31" s="2" t="s">
        <v>25</v>
      </c>
      <c r="D31" s="2">
        <f>D27+D28</f>
        <v>176</v>
      </c>
    </row>
  </sheetData>
  <mergeCells count="1">
    <mergeCell ref="A2:D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B31"/>
  <sheetViews>
    <sheetView showZeros="0" workbookViewId="0">
      <pane xSplit="1" ySplit="4" topLeftCell="B23" activePane="bottomRight" state="frozen"/>
      <selection/>
      <selection pane="topRight"/>
      <selection pane="bottomLeft"/>
      <selection pane="bottomRight" activeCell="D32" sqref="D32"/>
    </sheetView>
  </sheetViews>
  <sheetFormatPr defaultColWidth="8.75" defaultRowHeight="21" customHeight="1" outlineLevelCol="1"/>
  <cols>
    <col min="1" max="1" width="40.875" customWidth="1"/>
    <col min="2" max="2" width="26" customWidth="1"/>
    <col min="3" max="32" width="9" customWidth="1"/>
  </cols>
  <sheetData>
    <row r="1" ht="20.45" customHeight="1" spans="1:1">
      <c r="A1" t="s">
        <v>923</v>
      </c>
    </row>
    <row r="2" ht="49.5" customHeight="1" spans="1:2">
      <c r="A2" s="7" t="s">
        <v>924</v>
      </c>
      <c r="B2" s="7"/>
    </row>
    <row r="3" customHeight="1" spans="2:2">
      <c r="B3" s="8" t="s">
        <v>2</v>
      </c>
    </row>
    <row r="4" ht="29.25" customHeight="1" spans="1:2">
      <c r="A4" s="2" t="s">
        <v>3</v>
      </c>
      <c r="B4" s="2" t="s">
        <v>4</v>
      </c>
    </row>
    <row r="5" ht="29.25" customHeight="1" spans="1:2">
      <c r="A5" s="2" t="s">
        <v>882</v>
      </c>
      <c r="B5" s="2"/>
    </row>
    <row r="6" ht="29.25" customHeight="1" spans="1:2">
      <c r="A6" s="2" t="s">
        <v>884</v>
      </c>
      <c r="B6" s="2"/>
    </row>
    <row r="7" ht="29.25" customHeight="1" spans="1:2">
      <c r="A7" s="2" t="s">
        <v>886</v>
      </c>
      <c r="B7" s="2"/>
    </row>
    <row r="8" ht="29.25" customHeight="1" spans="1:2">
      <c r="A8" s="2" t="s">
        <v>888</v>
      </c>
      <c r="B8" s="2"/>
    </row>
    <row r="9" ht="29.25" customHeight="1" spans="1:2">
      <c r="A9" s="2" t="s">
        <v>890</v>
      </c>
      <c r="B9" s="2"/>
    </row>
    <row r="10" ht="29.25" customHeight="1" spans="1:2">
      <c r="A10" s="2" t="s">
        <v>892</v>
      </c>
      <c r="B10" s="2"/>
    </row>
    <row r="11" ht="29.25" customHeight="1" spans="1:2">
      <c r="A11" s="2" t="s">
        <v>894</v>
      </c>
      <c r="B11" s="2"/>
    </row>
    <row r="12" ht="29.25" customHeight="1" spans="1:2">
      <c r="A12" s="2" t="s">
        <v>896</v>
      </c>
      <c r="B12" s="2"/>
    </row>
    <row r="13" ht="29.25" customHeight="1" spans="1:2">
      <c r="A13" s="2" t="s">
        <v>898</v>
      </c>
      <c r="B13" s="2"/>
    </row>
    <row r="14" ht="29.25" customHeight="1" spans="1:2">
      <c r="A14" s="2" t="s">
        <v>900</v>
      </c>
      <c r="B14" s="2"/>
    </row>
    <row r="15" ht="29.25" customHeight="1" spans="1:2">
      <c r="A15" s="2" t="s">
        <v>902</v>
      </c>
      <c r="B15" s="2"/>
    </row>
    <row r="16" ht="29.25" customHeight="1" spans="1:2">
      <c r="A16" s="2" t="s">
        <v>904</v>
      </c>
      <c r="B16" s="2"/>
    </row>
    <row r="17" ht="29.25" customHeight="1" spans="1:2">
      <c r="A17" s="2" t="s">
        <v>906</v>
      </c>
      <c r="B17" s="2"/>
    </row>
    <row r="18" ht="29.25" customHeight="1" spans="1:2">
      <c r="A18" s="2" t="s">
        <v>908</v>
      </c>
      <c r="B18" s="2"/>
    </row>
    <row r="19" ht="29.25" customHeight="1" spans="1:2">
      <c r="A19" s="2" t="s">
        <v>910</v>
      </c>
      <c r="B19" s="2"/>
    </row>
    <row r="20" ht="29.25" customHeight="1" spans="1:2">
      <c r="A20" s="2" t="s">
        <v>912</v>
      </c>
      <c r="B20" s="2"/>
    </row>
    <row r="21" ht="29.25" customHeight="1" spans="1:2">
      <c r="A21" s="2" t="s">
        <v>913</v>
      </c>
      <c r="B21" s="2">
        <f>SUM(B22:B24)</f>
        <v>0</v>
      </c>
    </row>
    <row r="22" ht="29.25" customHeight="1" spans="1:2">
      <c r="A22" s="2" t="s">
        <v>914</v>
      </c>
      <c r="B22" s="2"/>
    </row>
    <row r="23" ht="29.25" customHeight="1" spans="1:2">
      <c r="A23" s="2" t="s">
        <v>915</v>
      </c>
      <c r="B23" s="2"/>
    </row>
    <row r="24" ht="29.25" customHeight="1" spans="1:2">
      <c r="A24" s="2" t="s">
        <v>916</v>
      </c>
      <c r="B24" s="2"/>
    </row>
    <row r="25" ht="29.25" customHeight="1" spans="1:2">
      <c r="A25" s="2" t="s">
        <v>917</v>
      </c>
      <c r="B25" s="2"/>
    </row>
    <row r="26" ht="29.25" customHeight="1" spans="1:2">
      <c r="A26" s="2" t="s">
        <v>918</v>
      </c>
      <c r="B26" s="2"/>
    </row>
    <row r="27" ht="29.25" customHeight="1" spans="1:2">
      <c r="A27" s="2" t="s">
        <v>919</v>
      </c>
      <c r="B27" s="2">
        <f>B21</f>
        <v>0</v>
      </c>
    </row>
    <row r="28" ht="29.25" customHeight="1" spans="1:2">
      <c r="A28" s="2" t="s">
        <v>921</v>
      </c>
      <c r="B28" s="2">
        <v>176</v>
      </c>
    </row>
    <row r="29" ht="29.25" customHeight="1" spans="1:2">
      <c r="A29" s="2" t="s">
        <v>922</v>
      </c>
      <c r="B29" s="2"/>
    </row>
    <row r="30" ht="29.25" customHeight="1" spans="1:2">
      <c r="A30" s="2"/>
      <c r="B30" s="2"/>
    </row>
    <row r="31" ht="29.25" customHeight="1" spans="1:2">
      <c r="A31" s="2" t="s">
        <v>24</v>
      </c>
      <c r="B31" s="2">
        <v>176</v>
      </c>
    </row>
  </sheetData>
  <mergeCells count="1">
    <mergeCell ref="A2:B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B23"/>
  <sheetViews>
    <sheetView showZeros="0" workbookViewId="0">
      <pane xSplit="1" ySplit="4" topLeftCell="B14" activePane="bottomRight" state="frozen"/>
      <selection/>
      <selection pane="topRight"/>
      <selection pane="bottomLeft"/>
      <selection pane="bottomRight" activeCell="D22" sqref="D22"/>
    </sheetView>
  </sheetViews>
  <sheetFormatPr defaultColWidth="8.75" defaultRowHeight="21" customHeight="1" outlineLevelCol="1"/>
  <cols>
    <col min="1" max="1" width="37.75" customWidth="1"/>
    <col min="2" max="2" width="26.625" customWidth="1"/>
    <col min="3" max="32" width="9" customWidth="1"/>
  </cols>
  <sheetData>
    <row r="1" ht="20.45" customHeight="1" spans="1:1">
      <c r="A1" t="s">
        <v>925</v>
      </c>
    </row>
    <row r="2" ht="37.5" customHeight="1" spans="1:2">
      <c r="A2" s="7" t="s">
        <v>926</v>
      </c>
      <c r="B2" s="7"/>
    </row>
    <row r="3" customHeight="1" spans="2:2">
      <c r="B3" s="8" t="s">
        <v>2</v>
      </c>
    </row>
    <row r="4" ht="29.25" customHeight="1" spans="1:2">
      <c r="A4" s="2" t="s">
        <v>3</v>
      </c>
      <c r="B4" s="2" t="s">
        <v>5</v>
      </c>
    </row>
    <row r="5" ht="29.25" customHeight="1" spans="1:2">
      <c r="A5" s="2" t="s">
        <v>883</v>
      </c>
      <c r="B5" s="2"/>
    </row>
    <row r="6" ht="29.25" customHeight="1" spans="1:2">
      <c r="A6" s="2" t="s">
        <v>885</v>
      </c>
      <c r="B6" s="2"/>
    </row>
    <row r="7" ht="29.25" customHeight="1" spans="1:2">
      <c r="A7" s="2" t="s">
        <v>887</v>
      </c>
      <c r="B7" s="2"/>
    </row>
    <row r="8" ht="29.25" customHeight="1" spans="1:2">
      <c r="A8" s="2" t="s">
        <v>889</v>
      </c>
      <c r="B8" s="2"/>
    </row>
    <row r="9" ht="29.25" customHeight="1" spans="1:2">
      <c r="A9" s="2" t="s">
        <v>891</v>
      </c>
      <c r="B9" s="2"/>
    </row>
    <row r="10" ht="29.25" customHeight="1" spans="1:2">
      <c r="A10" s="2" t="s">
        <v>893</v>
      </c>
      <c r="B10" s="2"/>
    </row>
    <row r="11" ht="29.25" customHeight="1" spans="1:2">
      <c r="A11" s="2" t="s">
        <v>895</v>
      </c>
      <c r="B11" s="2">
        <f>B18</f>
        <v>0</v>
      </c>
    </row>
    <row r="12" ht="29.25" customHeight="1" spans="1:2">
      <c r="A12" s="2" t="s">
        <v>897</v>
      </c>
      <c r="B12" s="2"/>
    </row>
    <row r="13" ht="29.25" customHeight="1" spans="1:2">
      <c r="A13" s="2" t="s">
        <v>899</v>
      </c>
      <c r="B13" s="2"/>
    </row>
    <row r="14" ht="29.25" customHeight="1" spans="1:2">
      <c r="A14" s="2" t="s">
        <v>901</v>
      </c>
      <c r="B14" s="2"/>
    </row>
    <row r="15" ht="29.25" customHeight="1" spans="1:2">
      <c r="A15" s="2" t="s">
        <v>903</v>
      </c>
      <c r="B15" s="2"/>
    </row>
    <row r="16" ht="29.25" customHeight="1" spans="1:2">
      <c r="A16" s="2" t="s">
        <v>905</v>
      </c>
      <c r="B16" s="2"/>
    </row>
    <row r="17" ht="29.25" customHeight="1" spans="1:2">
      <c r="A17" s="2" t="s">
        <v>907</v>
      </c>
      <c r="B17" s="2"/>
    </row>
    <row r="18" ht="29.25" customHeight="1" spans="1:2">
      <c r="A18" s="2" t="s">
        <v>909</v>
      </c>
      <c r="B18" s="2">
        <v>0</v>
      </c>
    </row>
    <row r="19" ht="29.25" customHeight="1" spans="1:2">
      <c r="A19" s="2" t="s">
        <v>911</v>
      </c>
      <c r="B19" s="2"/>
    </row>
    <row r="20" ht="29.25" customHeight="1" spans="1:2">
      <c r="A20" s="2" t="s">
        <v>911</v>
      </c>
      <c r="B20" s="2"/>
    </row>
    <row r="21" ht="29.25" customHeight="1" spans="1:2">
      <c r="A21" s="2" t="s">
        <v>920</v>
      </c>
      <c r="B21" s="2"/>
    </row>
    <row r="22" ht="29.25" customHeight="1" spans="1:2">
      <c r="A22" s="2" t="s">
        <v>22</v>
      </c>
      <c r="B22" s="2">
        <v>176</v>
      </c>
    </row>
    <row r="23" ht="29.25" customHeight="1" spans="1:2">
      <c r="A23" s="2" t="s">
        <v>25</v>
      </c>
      <c r="B23" s="2">
        <v>176</v>
      </c>
    </row>
  </sheetData>
  <mergeCells count="1">
    <mergeCell ref="A2:B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opLeftCell="A13" workbookViewId="0">
      <selection activeCell="K16" sqref="K16"/>
    </sheetView>
  </sheetViews>
  <sheetFormatPr defaultColWidth="8.75" defaultRowHeight="14.25" outlineLevelCol="1"/>
  <cols>
    <col min="1" max="1" width="37.75" customWidth="1"/>
    <col min="2" max="2" width="28.375" customWidth="1"/>
    <col min="3" max="32" width="9" customWidth="1"/>
  </cols>
  <sheetData>
    <row r="1" ht="20.45" customHeight="1" spans="1:1">
      <c r="A1" t="s">
        <v>927</v>
      </c>
    </row>
    <row r="2" ht="37.5" customHeight="1" spans="1:2">
      <c r="A2" s="7" t="s">
        <v>928</v>
      </c>
      <c r="B2" s="7"/>
    </row>
    <row r="3" ht="21" customHeight="1" spans="2:2">
      <c r="B3" s="8" t="s">
        <v>2</v>
      </c>
    </row>
    <row r="4" ht="29.25" customHeight="1" spans="1:2">
      <c r="A4" s="2" t="s">
        <v>3</v>
      </c>
      <c r="B4" s="2" t="s">
        <v>5</v>
      </c>
    </row>
    <row r="5" ht="29.25" customHeight="1" spans="1:2">
      <c r="A5" s="2" t="s">
        <v>883</v>
      </c>
      <c r="B5" s="2"/>
    </row>
    <row r="6" ht="29.25" customHeight="1" spans="1:2">
      <c r="A6" s="2" t="s">
        <v>885</v>
      </c>
      <c r="B6" s="2"/>
    </row>
    <row r="7" ht="29.25" customHeight="1" spans="1:2">
      <c r="A7" s="2" t="s">
        <v>887</v>
      </c>
      <c r="B7" s="2"/>
    </row>
    <row r="8" ht="29.25" customHeight="1" spans="1:2">
      <c r="A8" s="2" t="s">
        <v>889</v>
      </c>
      <c r="B8" s="2"/>
    </row>
    <row r="9" ht="29.25" customHeight="1" spans="1:2">
      <c r="A9" s="2" t="s">
        <v>891</v>
      </c>
      <c r="B9" s="2"/>
    </row>
    <row r="10" ht="29.25" customHeight="1" spans="1:2">
      <c r="A10" s="2" t="s">
        <v>893</v>
      </c>
      <c r="B10" s="2"/>
    </row>
    <row r="11" ht="29.25" customHeight="1" spans="1:2">
      <c r="A11" s="2" t="s">
        <v>895</v>
      </c>
      <c r="B11" s="2">
        <f>B18</f>
        <v>0</v>
      </c>
    </row>
    <row r="12" ht="29.25" customHeight="1" spans="1:2">
      <c r="A12" s="2" t="s">
        <v>897</v>
      </c>
      <c r="B12" s="2"/>
    </row>
    <row r="13" ht="29.25" customHeight="1" spans="1:2">
      <c r="A13" s="2" t="s">
        <v>899</v>
      </c>
      <c r="B13" s="2"/>
    </row>
    <row r="14" ht="29.25" customHeight="1" spans="1:2">
      <c r="A14" s="2" t="s">
        <v>901</v>
      </c>
      <c r="B14" s="2"/>
    </row>
    <row r="15" ht="29.25" customHeight="1" spans="1:2">
      <c r="A15" s="2" t="s">
        <v>903</v>
      </c>
      <c r="B15" s="2"/>
    </row>
    <row r="16" ht="29.25" customHeight="1" spans="1:2">
      <c r="A16" s="2" t="s">
        <v>905</v>
      </c>
      <c r="B16" s="2"/>
    </row>
    <row r="17" ht="29.25" customHeight="1" spans="1:2">
      <c r="A17" s="2" t="s">
        <v>907</v>
      </c>
      <c r="B17" s="2"/>
    </row>
    <row r="18" ht="29.25" customHeight="1" spans="1:2">
      <c r="A18" s="2" t="s">
        <v>909</v>
      </c>
      <c r="B18" s="2">
        <v>0</v>
      </c>
    </row>
    <row r="19" ht="29.25" customHeight="1" spans="1:2">
      <c r="A19" s="2" t="s">
        <v>911</v>
      </c>
      <c r="B19" s="2"/>
    </row>
    <row r="20" ht="29.25" customHeight="1" spans="1:2">
      <c r="A20" s="2" t="s">
        <v>911</v>
      </c>
      <c r="B20" s="2"/>
    </row>
    <row r="21" ht="29.25" customHeight="1" spans="1:2">
      <c r="A21" s="2" t="s">
        <v>920</v>
      </c>
      <c r="B21" s="2"/>
    </row>
    <row r="22" ht="29.25" customHeight="1" spans="1:2">
      <c r="A22" s="2" t="s">
        <v>22</v>
      </c>
      <c r="B22" s="2"/>
    </row>
    <row r="23" ht="29.25" customHeight="1" spans="1:2">
      <c r="A23" s="2" t="s">
        <v>25</v>
      </c>
      <c r="B23" s="2"/>
    </row>
  </sheetData>
  <mergeCells count="1">
    <mergeCell ref="A2:B2"/>
  </mergeCells>
  <pageMargins left="0.7" right="0.7" top="0.75" bottom="0.75" header="0.3" footer="0.3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0"/>
  </sheetPr>
  <dimension ref="A1:B8"/>
  <sheetViews>
    <sheetView workbookViewId="0">
      <selection activeCell="G20" sqref="G20"/>
    </sheetView>
  </sheetViews>
  <sheetFormatPr defaultColWidth="8.75" defaultRowHeight="21" customHeight="1" outlineLevelRow="7" outlineLevelCol="1"/>
  <cols>
    <col min="1" max="1" width="49.5" customWidth="1"/>
    <col min="2" max="2" width="40.75" customWidth="1"/>
    <col min="3" max="20" width="9" customWidth="1"/>
  </cols>
  <sheetData>
    <row r="1" customHeight="1" spans="1:1">
      <c r="A1" t="s">
        <v>929</v>
      </c>
    </row>
    <row r="2" ht="27" customHeight="1" spans="1:2">
      <c r="A2" s="7" t="s">
        <v>930</v>
      </c>
      <c r="B2" s="7"/>
    </row>
    <row r="3" ht="18" customHeight="1" spans="2:2">
      <c r="B3" s="8" t="s">
        <v>2</v>
      </c>
    </row>
    <row r="4" ht="31.5" customHeight="1" spans="1:2">
      <c r="A4" s="2" t="s">
        <v>28</v>
      </c>
      <c r="B4" s="2" t="s">
        <v>846</v>
      </c>
    </row>
    <row r="5" ht="28.5" customHeight="1" spans="1:2">
      <c r="A5" s="2" t="s">
        <v>76</v>
      </c>
      <c r="B5" s="2">
        <f>SUM(B6:B8)</f>
        <v>176</v>
      </c>
    </row>
    <row r="6" ht="28.5" customHeight="1" spans="1:2">
      <c r="A6" s="2" t="s">
        <v>931</v>
      </c>
      <c r="B6" s="2">
        <v>176</v>
      </c>
    </row>
    <row r="7" ht="28.5" customHeight="1" spans="1:2">
      <c r="A7" s="2" t="s">
        <v>932</v>
      </c>
      <c r="B7" s="2"/>
    </row>
    <row r="8" ht="28.5" customHeight="1" spans="1:2">
      <c r="A8" s="2" t="s">
        <v>933</v>
      </c>
      <c r="B8" s="2"/>
    </row>
  </sheetData>
  <mergeCells count="1">
    <mergeCell ref="A2:B2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0"/>
  </sheetPr>
  <dimension ref="A1:B6"/>
  <sheetViews>
    <sheetView workbookViewId="0">
      <selection activeCell="A2" sqref="A2:B2"/>
    </sheetView>
  </sheetViews>
  <sheetFormatPr defaultColWidth="16.5" defaultRowHeight="21.75" customHeight="1" outlineLevelRow="5" outlineLevelCol="1"/>
  <cols>
    <col min="1" max="1" width="37.875" customWidth="1"/>
    <col min="2" max="2" width="46.75" customWidth="1"/>
  </cols>
  <sheetData>
    <row r="1" customHeight="1" spans="1:1">
      <c r="A1" t="s">
        <v>934</v>
      </c>
    </row>
    <row r="2" ht="32.25" customHeight="1" spans="1:2">
      <c r="A2" s="7" t="s">
        <v>935</v>
      </c>
      <c r="B2" s="7"/>
    </row>
    <row r="3" ht="18" customHeight="1" spans="2:2">
      <c r="B3" s="8" t="s">
        <v>2</v>
      </c>
    </row>
    <row r="4" customHeight="1" spans="1:2">
      <c r="A4" s="2" t="s">
        <v>738</v>
      </c>
      <c r="B4" s="2" t="s">
        <v>856</v>
      </c>
    </row>
    <row r="5" customHeight="1" spans="1:2">
      <c r="A5" s="2" t="s">
        <v>846</v>
      </c>
      <c r="B5" s="2">
        <v>176</v>
      </c>
    </row>
    <row r="6" customHeight="1" spans="1:2">
      <c r="A6" s="2" t="s">
        <v>76</v>
      </c>
      <c r="B6" s="2">
        <f>SUM(B5:B5)</f>
        <v>176</v>
      </c>
    </row>
  </sheetData>
  <mergeCells count="1">
    <mergeCell ref="A2:B2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0"/>
  </sheetPr>
  <dimension ref="A1:J22"/>
  <sheetViews>
    <sheetView showZeros="0" workbookViewId="0">
      <pane xSplit="1" ySplit="5" topLeftCell="B6" activePane="bottomRight" state="frozen"/>
      <selection/>
      <selection pane="topRight"/>
      <selection pane="bottomLeft"/>
      <selection pane="bottomRight" activeCell="G13" sqref="G13"/>
    </sheetView>
  </sheetViews>
  <sheetFormatPr defaultColWidth="8.75" defaultRowHeight="20.1" customHeight="1"/>
  <cols>
    <col min="1" max="1" width="25.25" customWidth="1"/>
    <col min="2" max="2" width="17" customWidth="1"/>
    <col min="3" max="3" width="23.625" customWidth="1"/>
    <col min="4" max="4" width="22.5" customWidth="1"/>
    <col min="5" max="5" width="26.625" customWidth="1"/>
    <col min="6" max="6" width="9" customWidth="1"/>
    <col min="7" max="7" width="15.125" customWidth="1"/>
    <col min="8" max="8" width="13.625" customWidth="1"/>
    <col min="9" max="9" width="14.375" customWidth="1"/>
    <col min="10" max="32" width="9" customWidth="1"/>
  </cols>
  <sheetData>
    <row r="1" customHeight="1" spans="1:1">
      <c r="A1" t="s">
        <v>936</v>
      </c>
    </row>
    <row r="2" ht="30" customHeight="1" spans="1:9">
      <c r="A2" s="4" t="s">
        <v>937</v>
      </c>
      <c r="B2" s="4"/>
      <c r="C2" s="4"/>
      <c r="D2" s="4"/>
      <c r="E2" s="4"/>
      <c r="F2" s="4"/>
      <c r="G2" s="4"/>
      <c r="H2" s="4"/>
      <c r="I2" s="4"/>
    </row>
    <row r="3" ht="14.25" customHeight="1" spans="9:9">
      <c r="I3" t="s">
        <v>2</v>
      </c>
    </row>
    <row r="4" ht="14.25" customHeight="1" spans="1:10">
      <c r="A4" s="5" t="s">
        <v>938</v>
      </c>
      <c r="B4" s="5" t="s">
        <v>76</v>
      </c>
      <c r="C4" s="5" t="s">
        <v>939</v>
      </c>
      <c r="D4" s="5" t="s">
        <v>940</v>
      </c>
      <c r="E4" s="5" t="s">
        <v>941</v>
      </c>
      <c r="F4" s="5" t="s">
        <v>942</v>
      </c>
      <c r="G4" s="5" t="s">
        <v>943</v>
      </c>
      <c r="H4" s="5" t="s">
        <v>944</v>
      </c>
      <c r="I4" s="5" t="s">
        <v>945</v>
      </c>
      <c r="J4" s="6"/>
    </row>
    <row r="5" ht="30" customHeight="1" spans="1:10">
      <c r="A5" s="5" t="s">
        <v>946</v>
      </c>
      <c r="B5" s="5">
        <v>3142</v>
      </c>
      <c r="C5" s="5">
        <v>0</v>
      </c>
      <c r="D5" s="5">
        <v>3142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6"/>
    </row>
    <row r="6" ht="30" customHeight="1" spans="1:10">
      <c r="A6" s="5" t="s">
        <v>947</v>
      </c>
      <c r="B6" s="5">
        <v>8280000</v>
      </c>
      <c r="C6" s="5">
        <v>0</v>
      </c>
      <c r="D6" s="5">
        <v>8280000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6"/>
    </row>
    <row r="7" ht="30" customHeight="1" spans="1:10">
      <c r="A7" s="5" t="s">
        <v>948</v>
      </c>
      <c r="B7" s="5">
        <v>21574660</v>
      </c>
      <c r="C7" s="5">
        <v>0</v>
      </c>
      <c r="D7" s="5">
        <v>21574660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6"/>
    </row>
    <row r="8" ht="30" customHeight="1" spans="1:10">
      <c r="A8" s="5" t="s">
        <v>949</v>
      </c>
      <c r="B8" s="5">
        <v>1020000</v>
      </c>
      <c r="C8" s="5">
        <v>0</v>
      </c>
      <c r="D8" s="5">
        <v>1020000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6"/>
    </row>
    <row r="9" ht="30" customHeight="1" spans="1:10">
      <c r="A9" s="5" t="s">
        <v>950</v>
      </c>
      <c r="B9" s="5">
        <v>468742.17</v>
      </c>
      <c r="C9" s="5">
        <v>0</v>
      </c>
      <c r="D9" s="5">
        <v>468742.17</v>
      </c>
      <c r="E9" s="5"/>
      <c r="F9" s="5"/>
      <c r="G9" s="5"/>
      <c r="H9" s="5"/>
      <c r="I9" s="5"/>
      <c r="J9" s="6"/>
    </row>
    <row r="10" ht="30" customHeight="1" spans="1:10">
      <c r="A10" s="5" t="s">
        <v>951</v>
      </c>
      <c r="B10" s="5">
        <v>85000</v>
      </c>
      <c r="C10" s="5">
        <v>0</v>
      </c>
      <c r="D10" s="5">
        <v>85000</v>
      </c>
      <c r="E10" s="5">
        <v>0</v>
      </c>
      <c r="F10" s="5">
        <v>0</v>
      </c>
      <c r="G10" s="5"/>
      <c r="H10" s="5"/>
      <c r="I10" s="5">
        <v>0</v>
      </c>
      <c r="J10" s="6"/>
    </row>
    <row r="11" ht="30" customHeight="1" spans="1:10">
      <c r="A11" s="5" t="s">
        <v>952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6"/>
    </row>
    <row r="12" ht="30" customHeight="1" spans="1:10">
      <c r="A12" s="5" t="s">
        <v>953</v>
      </c>
      <c r="B12" s="5">
        <v>0</v>
      </c>
      <c r="C12" s="5">
        <v>0</v>
      </c>
      <c r="D12" s="5"/>
      <c r="E12" s="5"/>
      <c r="F12" s="5"/>
      <c r="G12" s="5"/>
      <c r="H12" s="5"/>
      <c r="I12" s="5"/>
      <c r="J12" s="6"/>
    </row>
    <row r="13" ht="30" customHeight="1" spans="1:10">
      <c r="A13" s="5" t="s">
        <v>954</v>
      </c>
      <c r="B13" s="5">
        <v>0</v>
      </c>
      <c r="C13" s="5">
        <v>0</v>
      </c>
      <c r="D13" s="5"/>
      <c r="E13" s="5"/>
      <c r="F13" s="5"/>
      <c r="G13" s="5"/>
      <c r="H13" s="5"/>
      <c r="I13" s="5"/>
      <c r="J13" s="6"/>
    </row>
    <row r="14" ht="30" customHeight="1" spans="1:10">
      <c r="A14" s="5" t="s">
        <v>955</v>
      </c>
      <c r="B14" s="5">
        <v>2136</v>
      </c>
      <c r="C14" s="5">
        <v>0</v>
      </c>
      <c r="D14" s="5">
        <v>2136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6"/>
    </row>
    <row r="15" ht="30" customHeight="1" spans="1:10">
      <c r="A15" s="5" t="s">
        <v>956</v>
      </c>
      <c r="B15" s="5">
        <v>2128</v>
      </c>
      <c r="C15" s="5">
        <v>0</v>
      </c>
      <c r="D15" s="5">
        <v>2128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6"/>
    </row>
    <row r="16" ht="30" customHeight="1" spans="1:10">
      <c r="A16" s="5" t="s">
        <v>957</v>
      </c>
      <c r="B16" s="5">
        <v>8</v>
      </c>
      <c r="C16" s="5">
        <v>0</v>
      </c>
      <c r="D16" s="5">
        <v>8</v>
      </c>
      <c r="E16" s="5">
        <v>0</v>
      </c>
      <c r="F16" s="5">
        <v>0</v>
      </c>
      <c r="G16" s="5"/>
      <c r="H16" s="5"/>
      <c r="I16" s="5">
        <v>0</v>
      </c>
      <c r="J16" s="6"/>
    </row>
    <row r="17" ht="30" customHeight="1" spans="1:10">
      <c r="A17" s="5" t="s">
        <v>958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6"/>
    </row>
    <row r="18" ht="30" customHeight="1" spans="1:10">
      <c r="A18" s="5" t="s">
        <v>959</v>
      </c>
      <c r="B18" s="5">
        <v>0</v>
      </c>
      <c r="C18" s="5">
        <v>0</v>
      </c>
      <c r="D18" s="5"/>
      <c r="E18" s="5"/>
      <c r="F18" s="5"/>
      <c r="G18" s="5"/>
      <c r="H18" s="5"/>
      <c r="I18" s="5"/>
      <c r="J18" s="6"/>
    </row>
    <row r="19" ht="30" customHeight="1" spans="1:10">
      <c r="A19" s="5" t="s">
        <v>960</v>
      </c>
      <c r="B19" s="5">
        <v>0</v>
      </c>
      <c r="C19" s="5">
        <v>0</v>
      </c>
      <c r="D19" s="5"/>
      <c r="E19" s="5"/>
      <c r="F19" s="5"/>
      <c r="G19" s="5"/>
      <c r="H19" s="5"/>
      <c r="I19" s="5"/>
      <c r="J19" s="6"/>
    </row>
    <row r="20" ht="30" customHeight="1" spans="1:10">
      <c r="A20" s="5" t="s">
        <v>961</v>
      </c>
      <c r="B20" s="5">
        <v>1007</v>
      </c>
      <c r="C20" s="5">
        <v>0</v>
      </c>
      <c r="D20" s="5">
        <v>1007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6"/>
    </row>
    <row r="21" ht="30" customHeight="1" spans="1:10">
      <c r="A21" s="5" t="s">
        <v>962</v>
      </c>
      <c r="B21" s="5">
        <v>7639</v>
      </c>
      <c r="C21" s="5">
        <v>0</v>
      </c>
      <c r="D21" s="5">
        <v>7639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6"/>
    </row>
    <row r="22" customHeight="1" spans="1:10">
      <c r="A22" s="6" t="s">
        <v>963</v>
      </c>
      <c r="B22" s="6"/>
      <c r="C22" s="6"/>
      <c r="D22" s="6"/>
      <c r="E22" s="6"/>
      <c r="F22" s="6"/>
      <c r="G22" s="6"/>
      <c r="H22" s="6"/>
      <c r="I22" s="6"/>
      <c r="J22" s="6"/>
    </row>
  </sheetData>
  <mergeCells count="2">
    <mergeCell ref="A2:I2"/>
    <mergeCell ref="A22:J2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0"/>
  </sheetPr>
  <dimension ref="A1:C21"/>
  <sheetViews>
    <sheetView workbookViewId="0">
      <selection activeCell="C25" sqref="C25"/>
    </sheetView>
  </sheetViews>
  <sheetFormatPr defaultColWidth="8.75" defaultRowHeight="20.1" customHeight="1" outlineLevelCol="2"/>
  <cols>
    <col min="1" max="1" width="44.125" customWidth="1"/>
    <col min="2" max="2" width="33.125" customWidth="1"/>
    <col min="3" max="3" width="41.25" customWidth="1"/>
    <col min="4" max="29" width="9" customWidth="1"/>
  </cols>
  <sheetData>
    <row r="1" ht="20.45" customHeight="1" spans="1:1">
      <c r="A1" t="s">
        <v>964</v>
      </c>
    </row>
    <row r="2" ht="44" customHeight="1" spans="1:3">
      <c r="A2" s="1" t="s">
        <v>965</v>
      </c>
      <c r="B2" s="1"/>
      <c r="C2" s="1"/>
    </row>
    <row r="3" ht="14.25" customHeight="1" spans="3:3">
      <c r="C3" s="3" t="s">
        <v>2</v>
      </c>
    </row>
    <row r="4" ht="30" customHeight="1" spans="1:3">
      <c r="A4" s="2" t="s">
        <v>938</v>
      </c>
      <c r="B4" s="2" t="s">
        <v>966</v>
      </c>
      <c r="C4" s="2" t="s">
        <v>30</v>
      </c>
    </row>
    <row r="5" ht="17.25" customHeight="1" spans="1:3">
      <c r="A5" s="2" t="s">
        <v>967</v>
      </c>
      <c r="B5" s="2">
        <v>827</v>
      </c>
      <c r="C5" s="2">
        <v>828</v>
      </c>
    </row>
    <row r="6" ht="17.25" customHeight="1" spans="1:3">
      <c r="A6" s="2" t="s">
        <v>968</v>
      </c>
      <c r="B6" s="2">
        <v>2</v>
      </c>
      <c r="C6" s="2">
        <v>2</v>
      </c>
    </row>
    <row r="7" ht="17.25" customHeight="1" spans="1:3">
      <c r="A7" s="2" t="s">
        <v>969</v>
      </c>
      <c r="B7" s="2">
        <v>2180</v>
      </c>
      <c r="C7" s="2">
        <v>2157</v>
      </c>
    </row>
    <row r="8" ht="17.25" customHeight="1" spans="1:3">
      <c r="A8" s="2" t="s">
        <v>970</v>
      </c>
      <c r="B8" s="2">
        <v>2051</v>
      </c>
      <c r="C8" s="2">
        <v>2000</v>
      </c>
    </row>
    <row r="9" ht="17.25" customHeight="1" spans="1:3">
      <c r="A9" s="2" t="s">
        <v>971</v>
      </c>
      <c r="B9" s="2">
        <v>129</v>
      </c>
      <c r="C9" s="2">
        <v>129</v>
      </c>
    </row>
    <row r="10" ht="17.25" customHeight="1" spans="1:3">
      <c r="A10" s="2" t="s">
        <v>972</v>
      </c>
      <c r="B10" s="2">
        <v>0</v>
      </c>
      <c r="C10" s="2">
        <v>0</v>
      </c>
    </row>
    <row r="11" ht="17.25" customHeight="1" spans="1:3">
      <c r="A11" s="2" t="s">
        <v>973</v>
      </c>
      <c r="B11" s="2">
        <v>86</v>
      </c>
      <c r="C11" s="2">
        <v>102</v>
      </c>
    </row>
    <row r="12" ht="17.25" customHeight="1" spans="1:3">
      <c r="A12" s="2" t="s">
        <v>974</v>
      </c>
      <c r="B12" s="2">
        <v>45</v>
      </c>
      <c r="C12" s="2">
        <v>47</v>
      </c>
    </row>
    <row r="13" ht="17.25" customHeight="1" spans="1:3">
      <c r="A13" s="2" t="s">
        <v>975</v>
      </c>
      <c r="B13" s="2">
        <v>8</v>
      </c>
      <c r="C13" s="2">
        <v>9</v>
      </c>
    </row>
    <row r="14" ht="17.25" customHeight="1" spans="1:3">
      <c r="A14" s="2" t="s">
        <v>976</v>
      </c>
      <c r="B14" s="2">
        <v>0</v>
      </c>
      <c r="C14" s="2">
        <v>0</v>
      </c>
    </row>
    <row r="15" ht="17.25" customHeight="1" spans="1:3">
      <c r="A15" s="2" t="s">
        <v>977</v>
      </c>
      <c r="B15" s="2">
        <v>3147</v>
      </c>
      <c r="C15" s="2">
        <v>3143</v>
      </c>
    </row>
    <row r="16" ht="17.25" customHeight="1" spans="1:3">
      <c r="A16" s="2" t="s">
        <v>978</v>
      </c>
      <c r="B16" s="2">
        <v>0</v>
      </c>
      <c r="C16" s="2">
        <v>0</v>
      </c>
    </row>
    <row r="17" ht="17.25" customHeight="1" spans="1:3">
      <c r="A17" s="2" t="s">
        <v>979</v>
      </c>
      <c r="B17" s="2">
        <v>0</v>
      </c>
      <c r="C17" s="2">
        <v>0</v>
      </c>
    </row>
    <row r="18" ht="17.25" customHeight="1" spans="1:3">
      <c r="A18" s="2" t="s">
        <v>980</v>
      </c>
      <c r="B18" s="2">
        <v>3147</v>
      </c>
      <c r="C18" s="2">
        <v>3143</v>
      </c>
    </row>
    <row r="19" ht="17.25" customHeight="1" spans="1:3">
      <c r="A19" s="2" t="s">
        <v>981</v>
      </c>
      <c r="B19" s="2" t="s">
        <v>981</v>
      </c>
      <c r="C19" s="2" t="s">
        <v>981</v>
      </c>
    </row>
    <row r="20" ht="17.25" customHeight="1" spans="1:3">
      <c r="A20" s="2" t="s">
        <v>982</v>
      </c>
      <c r="B20" s="2">
        <v>5495</v>
      </c>
      <c r="C20" s="2">
        <v>6632</v>
      </c>
    </row>
    <row r="21" ht="17.25" customHeight="1" spans="1:3">
      <c r="A21" s="2" t="s">
        <v>983</v>
      </c>
      <c r="B21" s="2">
        <v>8642</v>
      </c>
      <c r="C21" s="2">
        <v>9775</v>
      </c>
    </row>
  </sheetData>
  <mergeCells count="1">
    <mergeCell ref="A2:C2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0"/>
  </sheetPr>
  <dimension ref="A1:D21"/>
  <sheetViews>
    <sheetView workbookViewId="0">
      <selection activeCell="B13" sqref="B13"/>
    </sheetView>
  </sheetViews>
  <sheetFormatPr defaultColWidth="8.75" defaultRowHeight="20.1" customHeight="1" outlineLevelCol="3"/>
  <cols>
    <col min="1" max="1" width="68.75" customWidth="1"/>
    <col min="2" max="2" width="33.5" customWidth="1"/>
    <col min="3" max="3" width="20.375" customWidth="1"/>
    <col min="4" max="4" width="16.5" customWidth="1"/>
    <col min="5" max="30" width="9" customWidth="1"/>
  </cols>
  <sheetData>
    <row r="1" ht="20.45" customHeight="1" spans="1:1">
      <c r="A1" t="s">
        <v>984</v>
      </c>
    </row>
    <row r="2" ht="26" customHeight="1" spans="1:4">
      <c r="A2" s="1" t="s">
        <v>985</v>
      </c>
      <c r="B2" s="1"/>
      <c r="C2" s="1"/>
      <c r="D2" s="1"/>
    </row>
    <row r="3" ht="20.25" customHeight="1" spans="4:4">
      <c r="D3" t="s">
        <v>986</v>
      </c>
    </row>
    <row r="4" ht="30" customHeight="1" spans="1:4">
      <c r="A4" s="2" t="s">
        <v>938</v>
      </c>
      <c r="B4" s="2" t="s">
        <v>938</v>
      </c>
      <c r="C4" s="2" t="s">
        <v>966</v>
      </c>
      <c r="D4" s="2" t="s">
        <v>30</v>
      </c>
    </row>
    <row r="5" ht="21" customHeight="1" spans="1:4">
      <c r="A5" s="2" t="s">
        <v>967</v>
      </c>
      <c r="B5" s="2" t="s">
        <v>987</v>
      </c>
      <c r="C5" s="2">
        <v>1918</v>
      </c>
      <c r="D5" s="2">
        <v>2000</v>
      </c>
    </row>
    <row r="6" ht="21" customHeight="1" spans="1:4">
      <c r="A6" s="2" t="s">
        <v>968</v>
      </c>
      <c r="B6" s="2" t="s">
        <v>988</v>
      </c>
      <c r="C6" s="2">
        <v>84</v>
      </c>
      <c r="D6" s="2">
        <v>99</v>
      </c>
    </row>
    <row r="7" ht="21" customHeight="1" spans="1:4">
      <c r="A7" s="2" t="s">
        <v>969</v>
      </c>
      <c r="B7" s="2" t="s">
        <v>989</v>
      </c>
      <c r="C7" s="2">
        <v>0</v>
      </c>
      <c r="D7" s="2">
        <v>29</v>
      </c>
    </row>
    <row r="8" ht="21" customHeight="1" spans="1:4">
      <c r="A8" s="2" t="s">
        <v>970</v>
      </c>
      <c r="B8" s="2" t="s">
        <v>990</v>
      </c>
      <c r="C8" s="2">
        <v>8</v>
      </c>
      <c r="D8" s="2">
        <v>8</v>
      </c>
    </row>
    <row r="9" ht="21" customHeight="1" spans="1:4">
      <c r="A9" s="2" t="s">
        <v>971</v>
      </c>
      <c r="B9" s="2" t="s">
        <v>991</v>
      </c>
      <c r="C9" s="2">
        <v>0</v>
      </c>
      <c r="D9" s="2">
        <v>0</v>
      </c>
    </row>
    <row r="10" ht="21" customHeight="1" spans="1:4">
      <c r="A10" s="2" t="s">
        <v>972</v>
      </c>
      <c r="B10" s="2" t="s">
        <v>981</v>
      </c>
      <c r="C10" s="2" t="s">
        <v>981</v>
      </c>
      <c r="D10" s="2" t="s">
        <v>981</v>
      </c>
    </row>
    <row r="11" ht="21" customHeight="1" spans="1:4">
      <c r="A11" s="2" t="s">
        <v>973</v>
      </c>
      <c r="B11" s="2" t="s">
        <v>981</v>
      </c>
      <c r="C11" s="2" t="s">
        <v>981</v>
      </c>
      <c r="D11" s="2" t="s">
        <v>981</v>
      </c>
    </row>
    <row r="12" ht="21" customHeight="1" spans="1:4">
      <c r="A12" s="2" t="s">
        <v>974</v>
      </c>
      <c r="B12" s="2" t="s">
        <v>981</v>
      </c>
      <c r="C12" s="2" t="s">
        <v>981</v>
      </c>
      <c r="D12" s="2" t="s">
        <v>981</v>
      </c>
    </row>
    <row r="13" ht="21" customHeight="1" spans="1:4">
      <c r="A13" s="2" t="s">
        <v>975</v>
      </c>
      <c r="B13" s="2" t="s">
        <v>981</v>
      </c>
      <c r="C13" s="2" t="s">
        <v>981</v>
      </c>
      <c r="D13" s="2" t="s">
        <v>981</v>
      </c>
    </row>
    <row r="14" ht="21" customHeight="1" spans="1:4">
      <c r="A14" s="2" t="s">
        <v>976</v>
      </c>
      <c r="B14" s="2" t="s">
        <v>981</v>
      </c>
      <c r="C14" s="2" t="s">
        <v>981</v>
      </c>
      <c r="D14" s="2" t="s">
        <v>981</v>
      </c>
    </row>
    <row r="15" ht="21" customHeight="1" spans="1:4">
      <c r="A15" s="2" t="s">
        <v>977</v>
      </c>
      <c r="B15" s="2" t="s">
        <v>992</v>
      </c>
      <c r="C15" s="2">
        <v>2010</v>
      </c>
      <c r="D15" s="2">
        <v>2136</v>
      </c>
    </row>
    <row r="16" ht="21" customHeight="1" spans="1:4">
      <c r="A16" s="2" t="s">
        <v>978</v>
      </c>
      <c r="B16" s="2" t="s">
        <v>993</v>
      </c>
      <c r="C16" s="2">
        <v>0</v>
      </c>
      <c r="D16" s="2">
        <v>0</v>
      </c>
    </row>
    <row r="17" ht="21" customHeight="1" spans="1:4">
      <c r="A17" s="2" t="s">
        <v>979</v>
      </c>
      <c r="B17" s="2" t="s">
        <v>994</v>
      </c>
      <c r="C17" s="2">
        <v>0</v>
      </c>
      <c r="D17" s="2">
        <v>0</v>
      </c>
    </row>
    <row r="18" ht="21" customHeight="1" spans="1:4">
      <c r="A18" s="2" t="s">
        <v>980</v>
      </c>
      <c r="B18" s="2" t="s">
        <v>995</v>
      </c>
      <c r="C18" s="2">
        <v>2010</v>
      </c>
      <c r="D18" s="2">
        <v>2136</v>
      </c>
    </row>
    <row r="19" ht="21" customHeight="1" spans="1:4">
      <c r="A19" s="2" t="s">
        <v>981</v>
      </c>
      <c r="B19" s="2" t="s">
        <v>996</v>
      </c>
      <c r="C19" s="2">
        <v>1136</v>
      </c>
      <c r="D19" s="2">
        <v>1007</v>
      </c>
    </row>
    <row r="20" ht="21" customHeight="1" spans="1:4">
      <c r="A20" s="2" t="s">
        <v>982</v>
      </c>
      <c r="B20" s="2" t="s">
        <v>997</v>
      </c>
      <c r="C20" s="2">
        <v>6632</v>
      </c>
      <c r="D20" s="2">
        <v>7639</v>
      </c>
    </row>
    <row r="21" ht="21" customHeight="1" spans="1:4">
      <c r="A21" s="2" t="s">
        <v>983</v>
      </c>
      <c r="B21" s="2" t="s">
        <v>983</v>
      </c>
      <c r="C21" s="2">
        <v>8642</v>
      </c>
      <c r="D21" s="2">
        <v>9775</v>
      </c>
    </row>
  </sheetData>
  <mergeCells count="1">
    <mergeCell ref="A2:D2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31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D29" sqref="D29"/>
    </sheetView>
  </sheetViews>
  <sheetFormatPr defaultColWidth="8.75" defaultRowHeight="16.5" customHeight="1" outlineLevelCol="3"/>
  <cols>
    <col min="1" max="1" width="22.625" customWidth="1"/>
    <col min="2" max="2" width="20" customWidth="1"/>
    <col min="3" max="3" width="21" customWidth="1"/>
    <col min="4" max="4" width="23.375" customWidth="1"/>
    <col min="5" max="24" width="9" customWidth="1"/>
  </cols>
  <sheetData>
    <row r="1" ht="20.45" customHeight="1" spans="1:1">
      <c r="A1" t="s">
        <v>47</v>
      </c>
    </row>
    <row r="2" ht="49.5" customHeight="1" spans="1:4">
      <c r="A2" s="1" t="s">
        <v>48</v>
      </c>
      <c r="B2" s="1"/>
      <c r="C2" s="1"/>
      <c r="D2" s="1"/>
    </row>
    <row r="3" customHeight="1" spans="4:4">
      <c r="D3" t="s">
        <v>2</v>
      </c>
    </row>
    <row r="4" customHeight="1" spans="1:4">
      <c r="A4" s="5" t="s">
        <v>49</v>
      </c>
      <c r="B4" s="5" t="s">
        <v>30</v>
      </c>
      <c r="C4" s="5" t="s">
        <v>50</v>
      </c>
      <c r="D4" s="5" t="s">
        <v>51</v>
      </c>
    </row>
    <row r="5" ht="14.25" customHeight="1" spans="1:4">
      <c r="A5" s="5"/>
      <c r="B5" s="5"/>
      <c r="C5" s="5"/>
      <c r="D5" s="5"/>
    </row>
    <row r="6" ht="8.25" customHeight="1" spans="1:4">
      <c r="A6" s="5"/>
      <c r="B6" s="5"/>
      <c r="C6" s="5"/>
      <c r="D6" s="5"/>
    </row>
    <row r="7" ht="19.5" customHeight="1" spans="1:4">
      <c r="A7" s="5" t="s">
        <v>52</v>
      </c>
      <c r="B7" s="5">
        <v>18830</v>
      </c>
      <c r="C7" s="5">
        <v>16118</v>
      </c>
      <c r="D7" s="14">
        <f t="shared" ref="D7:D20" si="0">(B7-C7)/C7*100</f>
        <v>16.8</v>
      </c>
    </row>
    <row r="8" ht="19.5" customHeight="1" spans="1:4">
      <c r="A8" s="5" t="s">
        <v>53</v>
      </c>
      <c r="B8" s="5"/>
      <c r="C8" s="5"/>
      <c r="D8" s="14"/>
    </row>
    <row r="9" ht="19.5" customHeight="1" spans="1:4">
      <c r="A9" s="5" t="s">
        <v>54</v>
      </c>
      <c r="B9" s="5">
        <v>1267</v>
      </c>
      <c r="C9" s="5">
        <v>3258</v>
      </c>
      <c r="D9" s="14">
        <f t="shared" si="0"/>
        <v>-61.1</v>
      </c>
    </row>
    <row r="10" ht="19.5" customHeight="1" spans="1:4">
      <c r="A10" s="5" t="s">
        <v>55</v>
      </c>
      <c r="B10" s="5">
        <v>19858</v>
      </c>
      <c r="C10" s="5">
        <v>19339</v>
      </c>
      <c r="D10" s="14">
        <f t="shared" si="0"/>
        <v>2.7</v>
      </c>
    </row>
    <row r="11" ht="19.5" customHeight="1" spans="1:4">
      <c r="A11" s="5" t="s">
        <v>56</v>
      </c>
      <c r="B11" s="5">
        <v>416</v>
      </c>
      <c r="C11" s="5">
        <v>583</v>
      </c>
      <c r="D11" s="14">
        <f t="shared" si="0"/>
        <v>-28.6</v>
      </c>
    </row>
    <row r="12" ht="19.5" customHeight="1" spans="1:4">
      <c r="A12" s="5" t="s">
        <v>57</v>
      </c>
      <c r="B12" s="5">
        <v>481</v>
      </c>
      <c r="C12" s="5">
        <v>482</v>
      </c>
      <c r="D12" s="14">
        <f t="shared" si="0"/>
        <v>-0.2</v>
      </c>
    </row>
    <row r="13" ht="19.5" customHeight="1" spans="1:4">
      <c r="A13" s="5" t="s">
        <v>58</v>
      </c>
      <c r="B13" s="5">
        <v>13084</v>
      </c>
      <c r="C13" s="5">
        <v>13945</v>
      </c>
      <c r="D13" s="14">
        <f t="shared" si="0"/>
        <v>-6.2</v>
      </c>
    </row>
    <row r="14" ht="19.5" customHeight="1" spans="1:4">
      <c r="A14" s="5" t="s">
        <v>59</v>
      </c>
      <c r="B14" s="5">
        <v>14604</v>
      </c>
      <c r="C14" s="5">
        <v>14557</v>
      </c>
      <c r="D14" s="14">
        <f t="shared" si="0"/>
        <v>0.3</v>
      </c>
    </row>
    <row r="15" ht="19.5" customHeight="1" spans="1:4">
      <c r="A15" s="5" t="s">
        <v>60</v>
      </c>
      <c r="B15" s="5">
        <v>403</v>
      </c>
      <c r="C15" s="5">
        <v>572</v>
      </c>
      <c r="D15" s="14">
        <f t="shared" si="0"/>
        <v>-29.5</v>
      </c>
    </row>
    <row r="16" ht="19.5" customHeight="1" spans="1:4">
      <c r="A16" s="5" t="s">
        <v>61</v>
      </c>
      <c r="B16" s="5">
        <v>7606</v>
      </c>
      <c r="C16" s="5">
        <v>7667</v>
      </c>
      <c r="D16" s="14">
        <f t="shared" si="0"/>
        <v>-0.8</v>
      </c>
    </row>
    <row r="17" ht="19.5" customHeight="1" spans="1:4">
      <c r="A17" s="5" t="s">
        <v>62</v>
      </c>
      <c r="B17" s="5">
        <v>1352</v>
      </c>
      <c r="C17" s="5">
        <v>2197</v>
      </c>
      <c r="D17" s="14">
        <f t="shared" si="0"/>
        <v>-38.5</v>
      </c>
    </row>
    <row r="18" ht="19.5" customHeight="1" spans="1:4">
      <c r="A18" s="5" t="s">
        <v>63</v>
      </c>
      <c r="B18" s="5">
        <v>825</v>
      </c>
      <c r="C18" s="5">
        <v>349</v>
      </c>
      <c r="D18" s="14">
        <f t="shared" si="0"/>
        <v>136.4</v>
      </c>
    </row>
    <row r="19" ht="19.5" customHeight="1" spans="1:4">
      <c r="A19" s="5" t="s">
        <v>64</v>
      </c>
      <c r="B19" s="5">
        <v>227</v>
      </c>
      <c r="C19" s="5">
        <v>203</v>
      </c>
      <c r="D19" s="14">
        <f t="shared" si="0"/>
        <v>11.8</v>
      </c>
    </row>
    <row r="20" ht="19.5" customHeight="1" spans="1:4">
      <c r="A20" s="5" t="s">
        <v>65</v>
      </c>
      <c r="B20" s="5">
        <v>85</v>
      </c>
      <c r="C20" s="5">
        <v>102</v>
      </c>
      <c r="D20" s="14">
        <f t="shared" si="0"/>
        <v>-16.7</v>
      </c>
    </row>
    <row r="21" ht="19.5" customHeight="1" spans="1:4">
      <c r="A21" s="5" t="s">
        <v>66</v>
      </c>
      <c r="B21" s="5"/>
      <c r="C21" s="5"/>
      <c r="D21" s="14"/>
    </row>
    <row r="22" ht="19.5" customHeight="1" spans="1:4">
      <c r="A22" s="5" t="s">
        <v>67</v>
      </c>
      <c r="B22" s="5">
        <v>328</v>
      </c>
      <c r="C22" s="5">
        <v>339</v>
      </c>
      <c r="D22" s="14">
        <f t="shared" ref="D22:D26" si="1">(B22-C22)/C22*100</f>
        <v>-3.2</v>
      </c>
    </row>
    <row r="23" ht="19.5" customHeight="1" spans="1:4">
      <c r="A23" s="5" t="s">
        <v>68</v>
      </c>
      <c r="B23" s="5">
        <v>7349</v>
      </c>
      <c r="C23" s="5">
        <v>3353</v>
      </c>
      <c r="D23" s="14">
        <f t="shared" si="1"/>
        <v>119.2</v>
      </c>
    </row>
    <row r="24" ht="19.5" customHeight="1" spans="1:4">
      <c r="A24" s="5" t="s">
        <v>69</v>
      </c>
      <c r="B24" s="5"/>
      <c r="C24" s="5"/>
      <c r="D24" s="14"/>
    </row>
    <row r="25" ht="19.5" customHeight="1" spans="1:4">
      <c r="A25" s="5" t="s">
        <v>70</v>
      </c>
      <c r="B25" s="5">
        <v>823</v>
      </c>
      <c r="C25" s="5">
        <v>795</v>
      </c>
      <c r="D25" s="14">
        <f t="shared" si="1"/>
        <v>3.5</v>
      </c>
    </row>
    <row r="26" ht="19.5" customHeight="1" spans="1:4">
      <c r="A26" s="5" t="s">
        <v>71</v>
      </c>
      <c r="B26" s="5">
        <v>1000</v>
      </c>
      <c r="C26" s="5">
        <v>1000</v>
      </c>
      <c r="D26" s="14">
        <f t="shared" si="1"/>
        <v>0</v>
      </c>
    </row>
    <row r="27" ht="19.5" customHeight="1" spans="1:4">
      <c r="A27" s="5" t="s">
        <v>72</v>
      </c>
      <c r="B27" s="5"/>
      <c r="C27" s="5"/>
      <c r="D27" s="14"/>
    </row>
    <row r="28" ht="19.5" customHeight="1" spans="1:4">
      <c r="A28" s="5" t="s">
        <v>73</v>
      </c>
      <c r="B28" s="5">
        <v>123</v>
      </c>
      <c r="C28" s="5"/>
      <c r="D28" s="14"/>
    </row>
    <row r="29" ht="19.5" customHeight="1" spans="1:4">
      <c r="A29" s="5" t="s">
        <v>74</v>
      </c>
      <c r="B29" s="5">
        <v>1028</v>
      </c>
      <c r="C29" s="5">
        <v>1043</v>
      </c>
      <c r="D29" s="14">
        <f>(B29-C29)/C29*100</f>
        <v>-1.4</v>
      </c>
    </row>
    <row r="30" ht="19.5" customHeight="1" spans="1:4">
      <c r="A30" s="5" t="s">
        <v>75</v>
      </c>
      <c r="B30" s="5"/>
      <c r="C30" s="5"/>
      <c r="D30" s="14"/>
    </row>
    <row r="31" ht="19.5" customHeight="1" spans="1:4">
      <c r="A31" s="5" t="s">
        <v>76</v>
      </c>
      <c r="B31" s="5">
        <f>SUM(B7:B30)</f>
        <v>89689</v>
      </c>
      <c r="C31" s="5">
        <f>SUM(C7:C30)</f>
        <v>85902</v>
      </c>
      <c r="D31" s="14">
        <f>(B31-C31)/C31*100</f>
        <v>4.4</v>
      </c>
    </row>
  </sheetData>
  <mergeCells count="5">
    <mergeCell ref="A2:D2"/>
    <mergeCell ref="A4:A6"/>
    <mergeCell ref="B4:B6"/>
    <mergeCell ref="C4:C6"/>
    <mergeCell ref="D4:D6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E30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I19" sqref="I19"/>
    </sheetView>
  </sheetViews>
  <sheetFormatPr defaultColWidth="8.75" defaultRowHeight="14.25" outlineLevelCol="4"/>
  <cols>
    <col min="1" max="1" width="33.625" customWidth="1"/>
    <col min="2" max="2" width="12" customWidth="1"/>
    <col min="3" max="3" width="14.5" customWidth="1"/>
    <col min="4" max="4" width="28.25" customWidth="1"/>
    <col min="5" max="26" width="9" customWidth="1"/>
  </cols>
  <sheetData>
    <row r="1" ht="20.45" customHeight="1" spans="1:1">
      <c r="A1" t="s">
        <v>77</v>
      </c>
    </row>
    <row r="2" ht="49.5" customHeight="1" spans="1:4">
      <c r="A2" s="1" t="s">
        <v>78</v>
      </c>
      <c r="B2" s="1"/>
      <c r="C2" s="1"/>
      <c r="D2" s="1"/>
    </row>
    <row r="3" ht="18" customHeight="1" spans="4:4">
      <c r="D3" t="s">
        <v>2</v>
      </c>
    </row>
    <row r="4" ht="30.75" customHeight="1" spans="1:5">
      <c r="A4" s="5" t="s">
        <v>79</v>
      </c>
      <c r="B4" s="5" t="s">
        <v>80</v>
      </c>
      <c r="C4" s="5" t="s">
        <v>81</v>
      </c>
      <c r="D4" s="5" t="s">
        <v>82</v>
      </c>
      <c r="E4" s="6"/>
    </row>
    <row r="5" ht="19.5" customHeight="1" spans="1:5">
      <c r="A5" s="5" t="s">
        <v>52</v>
      </c>
      <c r="B5" s="5">
        <f>[3]三.卫东区2021年一般公共预算支出预算表!B7</f>
        <v>18830</v>
      </c>
      <c r="C5" s="5">
        <f t="shared" ref="C5:C28" si="0">B5-D5</f>
        <v>18830</v>
      </c>
      <c r="D5" s="5"/>
      <c r="E5" s="6"/>
    </row>
    <row r="6" ht="19.5" customHeight="1" spans="1:5">
      <c r="A6" s="5" t="s">
        <v>53</v>
      </c>
      <c r="B6" s="5">
        <f>[3]三.卫东区2021年一般公共预算支出预算表!B8</f>
        <v>0</v>
      </c>
      <c r="C6" s="5">
        <f t="shared" si="0"/>
        <v>0</v>
      </c>
      <c r="D6" s="5">
        <v>0</v>
      </c>
      <c r="E6" s="6"/>
    </row>
    <row r="7" ht="19.5" customHeight="1" spans="1:5">
      <c r="A7" s="5" t="s">
        <v>54</v>
      </c>
      <c r="B7" s="5">
        <f>[3]三.卫东区2021年一般公共预算支出预算表!B9</f>
        <v>1267</v>
      </c>
      <c r="C7" s="5">
        <f t="shared" si="0"/>
        <v>1267</v>
      </c>
      <c r="D7" s="5">
        <v>0</v>
      </c>
      <c r="E7" s="6"/>
    </row>
    <row r="8" ht="19.5" customHeight="1" spans="1:5">
      <c r="A8" s="5" t="s">
        <v>55</v>
      </c>
      <c r="B8" s="5">
        <f>[3]三.卫东区2021年一般公共预算支出预算表!B10</f>
        <v>19858</v>
      </c>
      <c r="C8" s="5">
        <f t="shared" si="0"/>
        <v>19858</v>
      </c>
      <c r="D8" s="5"/>
      <c r="E8" s="6"/>
    </row>
    <row r="9" ht="19.5" customHeight="1" spans="1:5">
      <c r="A9" s="5" t="s">
        <v>56</v>
      </c>
      <c r="B9" s="5">
        <f>[3]三.卫东区2021年一般公共预算支出预算表!B11</f>
        <v>416</v>
      </c>
      <c r="C9" s="5">
        <f t="shared" si="0"/>
        <v>416</v>
      </c>
      <c r="D9" s="5"/>
      <c r="E9" s="6"/>
    </row>
    <row r="10" ht="19.5" customHeight="1" spans="1:5">
      <c r="A10" s="5" t="s">
        <v>83</v>
      </c>
      <c r="B10" s="5">
        <f>[3]三.卫东区2021年一般公共预算支出预算表!B12</f>
        <v>481</v>
      </c>
      <c r="C10" s="5">
        <f t="shared" si="0"/>
        <v>481</v>
      </c>
      <c r="D10" s="5">
        <v>0</v>
      </c>
      <c r="E10" s="6"/>
    </row>
    <row r="11" ht="19.5" customHeight="1" spans="1:5">
      <c r="A11" s="5" t="s">
        <v>58</v>
      </c>
      <c r="B11" s="5">
        <f>[3]三.卫东区2021年一般公共预算支出预算表!B13</f>
        <v>13084</v>
      </c>
      <c r="C11" s="5">
        <f t="shared" si="0"/>
        <v>13084</v>
      </c>
      <c r="D11" s="5">
        <v>0</v>
      </c>
      <c r="E11" s="6"/>
    </row>
    <row r="12" ht="19.5" customHeight="1" spans="1:5">
      <c r="A12" s="5" t="s">
        <v>59</v>
      </c>
      <c r="B12" s="5">
        <f>[3]三.卫东区2021年一般公共预算支出预算表!B14</f>
        <v>14604</v>
      </c>
      <c r="C12" s="5">
        <f t="shared" si="0"/>
        <v>14490</v>
      </c>
      <c r="D12" s="5">
        <v>114</v>
      </c>
      <c r="E12" s="6"/>
    </row>
    <row r="13" ht="19.5" customHeight="1" spans="1:5">
      <c r="A13" s="5" t="s">
        <v>60</v>
      </c>
      <c r="B13" s="5">
        <f>[3]三.卫东区2021年一般公共预算支出预算表!B15</f>
        <v>403</v>
      </c>
      <c r="C13" s="5">
        <f t="shared" si="0"/>
        <v>403</v>
      </c>
      <c r="D13" s="5"/>
      <c r="E13" s="6"/>
    </row>
    <row r="14" ht="19.5" customHeight="1" spans="1:5">
      <c r="A14" s="5" t="s">
        <v>61</v>
      </c>
      <c r="B14" s="5">
        <f>[3]三.卫东区2021年一般公共预算支出预算表!B16</f>
        <v>7606</v>
      </c>
      <c r="C14" s="5">
        <f t="shared" si="0"/>
        <v>7606</v>
      </c>
      <c r="D14" s="5"/>
      <c r="E14" s="6"/>
    </row>
    <row r="15" ht="19.5" customHeight="1" spans="1:5">
      <c r="A15" s="5" t="s">
        <v>62</v>
      </c>
      <c r="B15" s="5">
        <f>[3]三.卫东区2021年一般公共预算支出预算表!B17</f>
        <v>1352</v>
      </c>
      <c r="C15" s="5">
        <f t="shared" si="0"/>
        <v>1259</v>
      </c>
      <c r="D15" s="5">
        <v>93</v>
      </c>
      <c r="E15" s="6"/>
    </row>
    <row r="16" ht="19.5" customHeight="1" spans="1:5">
      <c r="A16" s="5" t="s">
        <v>63</v>
      </c>
      <c r="B16" s="5">
        <f>[3]三.卫东区2021年一般公共预算支出预算表!B18</f>
        <v>825</v>
      </c>
      <c r="C16" s="5">
        <f t="shared" si="0"/>
        <v>426</v>
      </c>
      <c r="D16" s="5">
        <v>399</v>
      </c>
      <c r="E16" s="6"/>
    </row>
    <row r="17" ht="19.5" customHeight="1" spans="1:5">
      <c r="A17" s="5" t="s">
        <v>64</v>
      </c>
      <c r="B17" s="5">
        <f>[3]三.卫东区2021年一般公共预算支出预算表!B19</f>
        <v>227</v>
      </c>
      <c r="C17" s="5">
        <f t="shared" si="0"/>
        <v>227</v>
      </c>
      <c r="D17" s="5"/>
      <c r="E17" s="6"/>
    </row>
    <row r="18" ht="19.5" customHeight="1" spans="1:5">
      <c r="A18" s="5" t="s">
        <v>65</v>
      </c>
      <c r="B18" s="5">
        <f>[3]三.卫东区2021年一般公共预算支出预算表!B20</f>
        <v>85</v>
      </c>
      <c r="C18" s="5">
        <f t="shared" si="0"/>
        <v>85</v>
      </c>
      <c r="D18" s="5">
        <v>0</v>
      </c>
      <c r="E18" s="6"/>
    </row>
    <row r="19" ht="19.5" customHeight="1" spans="1:5">
      <c r="A19" s="5" t="s">
        <v>66</v>
      </c>
      <c r="B19" s="5">
        <f>[3]三.卫东区2021年一般公共预算支出预算表!B21</f>
        <v>0</v>
      </c>
      <c r="C19" s="5">
        <f t="shared" si="0"/>
        <v>0</v>
      </c>
      <c r="D19" s="5"/>
      <c r="E19" s="6"/>
    </row>
    <row r="20" ht="19.5" customHeight="1" spans="1:5">
      <c r="A20" s="5" t="s">
        <v>67</v>
      </c>
      <c r="B20" s="5">
        <f>[3]三.卫东区2021年一般公共预算支出预算表!B22</f>
        <v>328</v>
      </c>
      <c r="C20" s="5">
        <f t="shared" si="0"/>
        <v>328</v>
      </c>
      <c r="D20" s="5"/>
      <c r="E20" s="6"/>
    </row>
    <row r="21" ht="19.5" customHeight="1" spans="1:5">
      <c r="A21" s="5" t="s">
        <v>68</v>
      </c>
      <c r="B21" s="5">
        <f>[3]三.卫东区2021年一般公共预算支出预算表!B23</f>
        <v>7349</v>
      </c>
      <c r="C21" s="5">
        <f t="shared" si="0"/>
        <v>7349</v>
      </c>
      <c r="D21" s="5"/>
      <c r="E21" s="6"/>
    </row>
    <row r="22" ht="19.5" customHeight="1" spans="1:5">
      <c r="A22" s="5" t="s">
        <v>84</v>
      </c>
      <c r="B22" s="5">
        <f>[3]三.卫东区2021年一般公共预算支出预算表!B24</f>
        <v>0</v>
      </c>
      <c r="C22" s="5">
        <f t="shared" si="0"/>
        <v>0</v>
      </c>
      <c r="D22" s="5"/>
      <c r="E22" s="6"/>
    </row>
    <row r="23" ht="19.5" customHeight="1" spans="1:5">
      <c r="A23" s="5" t="s">
        <v>70</v>
      </c>
      <c r="B23" s="5">
        <f>[3]三.卫东区2021年一般公共预算支出预算表!B25</f>
        <v>823</v>
      </c>
      <c r="C23" s="5">
        <f t="shared" si="0"/>
        <v>823</v>
      </c>
      <c r="D23" s="5"/>
      <c r="E23" s="6"/>
    </row>
    <row r="24" ht="19.5" customHeight="1" spans="1:5">
      <c r="A24" s="5" t="s">
        <v>71</v>
      </c>
      <c r="B24" s="5">
        <f>[3]三.卫东区2021年一般公共预算支出预算表!B26</f>
        <v>1000</v>
      </c>
      <c r="C24" s="5">
        <f t="shared" si="0"/>
        <v>1000</v>
      </c>
      <c r="D24" s="5"/>
      <c r="E24" s="6"/>
    </row>
    <row r="25" ht="19.5" customHeight="1" spans="1:5">
      <c r="A25" s="5" t="s">
        <v>72</v>
      </c>
      <c r="B25" s="5">
        <f>[3]三.卫东区2021年一般公共预算支出预算表!B27</f>
        <v>0</v>
      </c>
      <c r="C25" s="5">
        <f t="shared" si="0"/>
        <v>0</v>
      </c>
      <c r="D25" s="5"/>
      <c r="E25" s="6"/>
    </row>
    <row r="26" ht="19.5" customHeight="1" spans="1:5">
      <c r="A26" s="5" t="s">
        <v>73</v>
      </c>
      <c r="B26" s="5">
        <v>123</v>
      </c>
      <c r="C26" s="5">
        <f t="shared" si="0"/>
        <v>123</v>
      </c>
      <c r="D26" s="5"/>
      <c r="E26" s="6"/>
    </row>
    <row r="27" ht="19.5" customHeight="1" spans="1:5">
      <c r="A27" s="5" t="s">
        <v>74</v>
      </c>
      <c r="B27" s="5">
        <f>[3]三.卫东区2021年一般公共预算支出预算表!B29</f>
        <v>1028</v>
      </c>
      <c r="C27" s="5">
        <f t="shared" si="0"/>
        <v>1028</v>
      </c>
      <c r="D27" s="5"/>
      <c r="E27" s="6"/>
    </row>
    <row r="28" ht="19.5" customHeight="1" spans="1:5">
      <c r="A28" s="5" t="s">
        <v>75</v>
      </c>
      <c r="B28" s="5">
        <f>[3]三.卫东区2021年一般公共预算支出预算表!B30</f>
        <v>0</v>
      </c>
      <c r="C28" s="5">
        <f t="shared" si="0"/>
        <v>0</v>
      </c>
      <c r="D28" s="5"/>
      <c r="E28" s="6"/>
    </row>
    <row r="29" ht="19.5" customHeight="1" spans="1:5">
      <c r="A29" s="5" t="s">
        <v>85</v>
      </c>
      <c r="B29" s="5">
        <f>SUM(B5:B28)</f>
        <v>89689</v>
      </c>
      <c r="C29" s="5">
        <f>SUM(C5:C28)</f>
        <v>89083</v>
      </c>
      <c r="D29" s="5">
        <f>SUM(D5:D28)</f>
        <v>606</v>
      </c>
      <c r="E29" s="6"/>
    </row>
    <row r="30" ht="24" customHeight="1"/>
  </sheetData>
  <mergeCells count="1">
    <mergeCell ref="A2:D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E589"/>
  <sheetViews>
    <sheetView showZeros="0" tabSelected="1" workbookViewId="0">
      <pane xSplit="1" ySplit="5" topLeftCell="B180" activePane="bottomRight" state="frozen"/>
      <selection/>
      <selection pane="topRight"/>
      <selection pane="bottomLeft"/>
      <selection pane="bottomRight" activeCell="D265" sqref="D265"/>
    </sheetView>
  </sheetViews>
  <sheetFormatPr defaultColWidth="9" defaultRowHeight="21" customHeight="1" outlineLevelCol="4"/>
  <cols>
    <col min="1" max="1" width="32.75" customWidth="1"/>
    <col min="2" max="2" width="45.375" customWidth="1"/>
    <col min="3" max="4" width="10.5" customWidth="1"/>
  </cols>
  <sheetData>
    <row r="1" ht="14.25" spans="1:1">
      <c r="A1" t="s">
        <v>86</v>
      </c>
    </row>
    <row r="2" ht="25.5" spans="1:4">
      <c r="A2" s="1" t="s">
        <v>87</v>
      </c>
      <c r="B2" s="1"/>
      <c r="C2" s="1"/>
      <c r="D2" s="1"/>
    </row>
    <row r="3" ht="14.25" spans="4:5">
      <c r="D3" s="6" t="s">
        <v>88</v>
      </c>
      <c r="E3" s="6"/>
    </row>
    <row r="4" ht="22.9" customHeight="1" spans="1:4">
      <c r="A4" s="5" t="s">
        <v>28</v>
      </c>
      <c r="B4" s="5" t="s">
        <v>76</v>
      </c>
      <c r="C4" s="5" t="s">
        <v>89</v>
      </c>
      <c r="D4" s="5" t="s">
        <v>90</v>
      </c>
    </row>
    <row r="5" ht="37.9" customHeight="1" spans="1:4">
      <c r="A5" s="5" t="s">
        <v>46</v>
      </c>
      <c r="B5" s="5">
        <v>89689</v>
      </c>
      <c r="C5" s="5">
        <v>59294</v>
      </c>
      <c r="D5" s="5">
        <v>30395</v>
      </c>
    </row>
    <row r="6" ht="14.25" spans="1:4">
      <c r="A6" s="5" t="s">
        <v>52</v>
      </c>
      <c r="B6" s="5">
        <f t="shared" ref="B6:B49" si="0">C6+D6</f>
        <v>18830</v>
      </c>
      <c r="C6" s="5">
        <f>C7+C14+C20+C28+C34+C41+C49+C57+C63+C70+C75+C79+C85+C93+C95+C98+C103+C109+C114+C119+C124+C129+C134+C146</f>
        <v>18529</v>
      </c>
      <c r="D6" s="5">
        <f>D7+D14+D20+D28+D34+D41+D49+D57+D63+D70+D75+D79+D85+D93+D95+D98+D103+D109+D114+D119+D124+D129+D134+D146</f>
        <v>301</v>
      </c>
    </row>
    <row r="7" ht="14.25" spans="1:4">
      <c r="A7" s="5" t="s">
        <v>91</v>
      </c>
      <c r="B7" s="5">
        <f t="shared" si="0"/>
        <v>293</v>
      </c>
      <c r="C7" s="5">
        <f>SUM(C8:C13)</f>
        <v>293</v>
      </c>
      <c r="D7" s="5">
        <f>SUM(D8:D13)</f>
        <v>0</v>
      </c>
    </row>
    <row r="8" ht="14.25" spans="1:4">
      <c r="A8" s="5" t="s">
        <v>92</v>
      </c>
      <c r="B8" s="5">
        <f t="shared" si="0"/>
        <v>272</v>
      </c>
      <c r="C8" s="5">
        <v>272</v>
      </c>
      <c r="D8" s="5"/>
    </row>
    <row r="9" ht="14.25" spans="1:4">
      <c r="A9" s="5" t="s">
        <v>93</v>
      </c>
      <c r="B9" s="5">
        <f t="shared" si="0"/>
        <v>21</v>
      </c>
      <c r="C9" s="5">
        <v>21</v>
      </c>
      <c r="D9" s="5"/>
    </row>
    <row r="10" ht="14.25" spans="1:4">
      <c r="A10" s="5" t="s">
        <v>94</v>
      </c>
      <c r="B10" s="5">
        <f t="shared" si="0"/>
        <v>0</v>
      </c>
      <c r="C10" s="5"/>
      <c r="D10" s="5">
        <v>0</v>
      </c>
    </row>
    <row r="11" ht="14.25" spans="1:4">
      <c r="A11" s="5" t="s">
        <v>95</v>
      </c>
      <c r="B11" s="5">
        <f t="shared" si="0"/>
        <v>0</v>
      </c>
      <c r="C11" s="5">
        <v>0</v>
      </c>
      <c r="D11" s="5"/>
    </row>
    <row r="12" ht="14.25" spans="1:4">
      <c r="A12" s="5" t="s">
        <v>96</v>
      </c>
      <c r="B12" s="5">
        <f t="shared" si="0"/>
        <v>0</v>
      </c>
      <c r="C12" s="5">
        <v>0</v>
      </c>
      <c r="D12" s="5"/>
    </row>
    <row r="13" ht="14.25" spans="1:4">
      <c r="A13" s="5" t="s">
        <v>97</v>
      </c>
      <c r="B13" s="5">
        <f t="shared" si="0"/>
        <v>0</v>
      </c>
      <c r="C13" s="5">
        <v>0</v>
      </c>
      <c r="D13" s="5"/>
    </row>
    <row r="14" ht="14.25" spans="1:4">
      <c r="A14" s="5" t="s">
        <v>98</v>
      </c>
      <c r="B14" s="5">
        <f t="shared" si="0"/>
        <v>315</v>
      </c>
      <c r="C14" s="5">
        <f>SUM(C15:C19)</f>
        <v>315</v>
      </c>
      <c r="D14" s="5">
        <f>SUM(D15:D19)</f>
        <v>0</v>
      </c>
    </row>
    <row r="15" ht="14.25" spans="1:4">
      <c r="A15" s="5" t="s">
        <v>99</v>
      </c>
      <c r="B15" s="5">
        <f t="shared" si="0"/>
        <v>295</v>
      </c>
      <c r="C15" s="5">
        <v>295</v>
      </c>
      <c r="D15" s="5"/>
    </row>
    <row r="16" ht="14.25" spans="1:4">
      <c r="A16" s="5" t="s">
        <v>100</v>
      </c>
      <c r="B16" s="5">
        <f t="shared" si="0"/>
        <v>20</v>
      </c>
      <c r="C16" s="5">
        <v>20</v>
      </c>
      <c r="D16" s="5"/>
    </row>
    <row r="17" ht="14.25" spans="1:4">
      <c r="A17" s="5" t="s">
        <v>101</v>
      </c>
      <c r="B17" s="5">
        <f t="shared" si="0"/>
        <v>0</v>
      </c>
      <c r="C17" s="5"/>
      <c r="D17" s="5">
        <v>0</v>
      </c>
    </row>
    <row r="18" ht="14.25" spans="1:4">
      <c r="A18" s="5" t="s">
        <v>102</v>
      </c>
      <c r="B18" s="5">
        <f t="shared" si="0"/>
        <v>0</v>
      </c>
      <c r="C18" s="5">
        <v>0</v>
      </c>
      <c r="D18" s="5"/>
    </row>
    <row r="19" ht="14.25" spans="1:4">
      <c r="A19" s="5" t="s">
        <v>103</v>
      </c>
      <c r="B19" s="5">
        <f t="shared" si="0"/>
        <v>0</v>
      </c>
      <c r="C19" s="5"/>
      <c r="D19" s="5">
        <v>0</v>
      </c>
    </row>
    <row r="20" ht="14.25" spans="1:4">
      <c r="A20" s="5" t="s">
        <v>104</v>
      </c>
      <c r="B20" s="5">
        <f t="shared" si="0"/>
        <v>10975</v>
      </c>
      <c r="C20" s="5">
        <f>SUM(C21:C27)</f>
        <v>10975</v>
      </c>
      <c r="D20" s="5">
        <f>SUM(D21:D27)</f>
        <v>0</v>
      </c>
    </row>
    <row r="21" ht="14.25" spans="1:4">
      <c r="A21" s="5" t="s">
        <v>105</v>
      </c>
      <c r="B21" s="5">
        <f t="shared" si="0"/>
        <v>6240</v>
      </c>
      <c r="C21" s="5">
        <v>6240</v>
      </c>
      <c r="D21" s="5"/>
    </row>
    <row r="22" ht="14.25" spans="1:4">
      <c r="A22" s="5" t="s">
        <v>106</v>
      </c>
      <c r="B22" s="5">
        <f t="shared" si="0"/>
        <v>4735</v>
      </c>
      <c r="C22" s="5">
        <v>4735</v>
      </c>
      <c r="D22" s="5"/>
    </row>
    <row r="23" ht="14.25" spans="1:4">
      <c r="A23" s="5" t="s">
        <v>107</v>
      </c>
      <c r="B23" s="5">
        <f t="shared" si="0"/>
        <v>0</v>
      </c>
      <c r="C23" s="5"/>
      <c r="D23" s="5"/>
    </row>
    <row r="24" ht="14.25" spans="1:4">
      <c r="A24" s="5" t="s">
        <v>108</v>
      </c>
      <c r="B24" s="5">
        <f t="shared" si="0"/>
        <v>0</v>
      </c>
      <c r="C24" s="5">
        <v>0</v>
      </c>
      <c r="D24" s="5"/>
    </row>
    <row r="25" ht="14.25" spans="1:4">
      <c r="A25" s="5" t="s">
        <v>109</v>
      </c>
      <c r="B25" s="5">
        <f t="shared" si="0"/>
        <v>0</v>
      </c>
      <c r="C25" s="5"/>
      <c r="D25" s="5"/>
    </row>
    <row r="26" ht="14.25" spans="1:4">
      <c r="A26" s="5" t="s">
        <v>110</v>
      </c>
      <c r="B26" s="5">
        <f t="shared" si="0"/>
        <v>0</v>
      </c>
      <c r="C26" s="5"/>
      <c r="D26" s="5"/>
    </row>
    <row r="27" ht="14.25" spans="1:4">
      <c r="A27" s="5" t="s">
        <v>111</v>
      </c>
      <c r="B27" s="5">
        <f t="shared" si="0"/>
        <v>0</v>
      </c>
      <c r="C27" s="5">
        <v>0</v>
      </c>
      <c r="D27" s="5"/>
    </row>
    <row r="28" ht="14.25" spans="1:4">
      <c r="A28" s="5" t="s">
        <v>112</v>
      </c>
      <c r="B28" s="5">
        <f t="shared" si="0"/>
        <v>354</v>
      </c>
      <c r="C28" s="5">
        <f>SUM(C29:C33)</f>
        <v>354</v>
      </c>
      <c r="D28" s="5">
        <f>SUM(D29:D33)</f>
        <v>0</v>
      </c>
    </row>
    <row r="29" ht="14.25" spans="1:4">
      <c r="A29" s="5" t="s">
        <v>113</v>
      </c>
      <c r="B29" s="5">
        <f t="shared" si="0"/>
        <v>344</v>
      </c>
      <c r="C29" s="5">
        <v>344</v>
      </c>
      <c r="D29" s="5">
        <v>0</v>
      </c>
    </row>
    <row r="30" ht="14.25" spans="1:4">
      <c r="A30" s="5" t="s">
        <v>114</v>
      </c>
      <c r="B30" s="5">
        <f t="shared" si="0"/>
        <v>10</v>
      </c>
      <c r="C30" s="5">
        <v>10</v>
      </c>
      <c r="D30" s="5"/>
    </row>
    <row r="31" ht="14.25" spans="1:4">
      <c r="A31" s="5" t="s">
        <v>115</v>
      </c>
      <c r="B31" s="5">
        <f t="shared" si="0"/>
        <v>0</v>
      </c>
      <c r="C31" s="5"/>
      <c r="D31" s="5"/>
    </row>
    <row r="32" ht="14.25" spans="1:4">
      <c r="A32" s="5" t="s">
        <v>116</v>
      </c>
      <c r="B32" s="5">
        <f t="shared" si="0"/>
        <v>0</v>
      </c>
      <c r="C32" s="5"/>
      <c r="D32" s="5">
        <v>0</v>
      </c>
    </row>
    <row r="33" ht="14.25" spans="1:4">
      <c r="A33" s="5" t="s">
        <v>117</v>
      </c>
      <c r="B33" s="5">
        <f t="shared" si="0"/>
        <v>0</v>
      </c>
      <c r="C33" s="5">
        <v>0</v>
      </c>
      <c r="D33" s="5"/>
    </row>
    <row r="34" ht="14.25" spans="1:4">
      <c r="A34" s="5" t="s">
        <v>118</v>
      </c>
      <c r="B34" s="5">
        <f t="shared" si="0"/>
        <v>211</v>
      </c>
      <c r="C34" s="5">
        <f>SUM(C35:C40)</f>
        <v>211</v>
      </c>
      <c r="D34" s="5">
        <f>SUM(D35:D40)</f>
        <v>0</v>
      </c>
    </row>
    <row r="35" ht="14.25" spans="1:4">
      <c r="A35" s="5" t="s">
        <v>119</v>
      </c>
      <c r="B35" s="5">
        <f t="shared" si="0"/>
        <v>205</v>
      </c>
      <c r="C35" s="5">
        <v>205</v>
      </c>
      <c r="D35" s="5">
        <v>0</v>
      </c>
    </row>
    <row r="36" ht="14.25" spans="1:4">
      <c r="A36" s="5" t="s">
        <v>120</v>
      </c>
      <c r="B36" s="5">
        <f t="shared" si="0"/>
        <v>6</v>
      </c>
      <c r="C36" s="5">
        <v>6</v>
      </c>
      <c r="D36" s="5"/>
    </row>
    <row r="37" ht="14.25" spans="1:4">
      <c r="A37" s="5" t="s">
        <v>121</v>
      </c>
      <c r="B37" s="5">
        <f t="shared" si="0"/>
        <v>0</v>
      </c>
      <c r="C37" s="5">
        <v>0</v>
      </c>
      <c r="D37" s="5"/>
    </row>
    <row r="38" ht="14.25" spans="1:4">
      <c r="A38" s="5" t="s">
        <v>122</v>
      </c>
      <c r="B38" s="5">
        <f t="shared" si="0"/>
        <v>0</v>
      </c>
      <c r="C38" s="5">
        <v>0</v>
      </c>
      <c r="D38" s="5"/>
    </row>
    <row r="39" ht="14.25" spans="1:4">
      <c r="A39" s="5" t="s">
        <v>123</v>
      </c>
      <c r="B39" s="5">
        <f t="shared" si="0"/>
        <v>0</v>
      </c>
      <c r="C39" s="5">
        <v>0</v>
      </c>
      <c r="D39" s="5"/>
    </row>
    <row r="40" ht="14.25" spans="1:4">
      <c r="A40" s="5" t="s">
        <v>124</v>
      </c>
      <c r="B40" s="5">
        <f t="shared" si="0"/>
        <v>0</v>
      </c>
      <c r="C40" s="5"/>
      <c r="D40" s="5">
        <v>0</v>
      </c>
    </row>
    <row r="41" ht="14.25" spans="1:4">
      <c r="A41" s="5" t="s">
        <v>125</v>
      </c>
      <c r="B41" s="5">
        <f t="shared" si="0"/>
        <v>688</v>
      </c>
      <c r="C41" s="5">
        <f>SUM(C42:C48)</f>
        <v>688</v>
      </c>
      <c r="D41" s="5">
        <f>SUM(D42:D48)</f>
        <v>0</v>
      </c>
    </row>
    <row r="42" ht="14.25" spans="1:4">
      <c r="A42" s="5" t="s">
        <v>126</v>
      </c>
      <c r="B42" s="5">
        <f t="shared" si="0"/>
        <v>486</v>
      </c>
      <c r="C42" s="5">
        <v>486</v>
      </c>
      <c r="D42" s="5">
        <v>0</v>
      </c>
    </row>
    <row r="43" ht="14.25" spans="1:4">
      <c r="A43" s="5" t="s">
        <v>127</v>
      </c>
      <c r="B43" s="5">
        <f t="shared" si="0"/>
        <v>202</v>
      </c>
      <c r="C43" s="5">
        <v>202</v>
      </c>
      <c r="D43" s="5"/>
    </row>
    <row r="44" ht="14.25" spans="1:4">
      <c r="A44" s="5" t="s">
        <v>128</v>
      </c>
      <c r="B44" s="5">
        <f t="shared" si="0"/>
        <v>0</v>
      </c>
      <c r="C44" s="5">
        <v>0</v>
      </c>
      <c r="D44" s="5"/>
    </row>
    <row r="45" ht="14.25" spans="1:4">
      <c r="A45" s="5" t="s">
        <v>129</v>
      </c>
      <c r="B45" s="5">
        <f t="shared" si="0"/>
        <v>0</v>
      </c>
      <c r="C45" s="5">
        <v>0</v>
      </c>
      <c r="D45" s="5"/>
    </row>
    <row r="46" ht="14.25" spans="1:4">
      <c r="A46" s="5" t="s">
        <v>130</v>
      </c>
      <c r="B46" s="5">
        <f t="shared" si="0"/>
        <v>0</v>
      </c>
      <c r="C46" s="5">
        <v>0</v>
      </c>
      <c r="D46" s="5"/>
    </row>
    <row r="47" ht="14.25" spans="1:4">
      <c r="A47" s="5" t="s">
        <v>131</v>
      </c>
      <c r="B47" s="5">
        <f t="shared" si="0"/>
        <v>0</v>
      </c>
      <c r="C47" s="5"/>
      <c r="D47" s="5"/>
    </row>
    <row r="48" ht="14.25" spans="1:4">
      <c r="A48" s="5" t="s">
        <v>132</v>
      </c>
      <c r="B48" s="5">
        <f t="shared" si="0"/>
        <v>0</v>
      </c>
      <c r="C48" s="5"/>
      <c r="D48" s="5"/>
    </row>
    <row r="49" ht="14.25" spans="1:4">
      <c r="A49" s="5" t="s">
        <v>133</v>
      </c>
      <c r="B49" s="5">
        <f t="shared" si="0"/>
        <v>180</v>
      </c>
      <c r="C49" s="5">
        <f>SUM(C50:C56)</f>
        <v>180</v>
      </c>
      <c r="D49" s="5">
        <f>SUM(D50:D56)</f>
        <v>0</v>
      </c>
    </row>
    <row r="50" ht="14.25" spans="1:4">
      <c r="A50" s="5" t="s">
        <v>134</v>
      </c>
      <c r="B50" s="5"/>
      <c r="C50" s="5"/>
      <c r="D50" s="5"/>
    </row>
    <row r="51" ht="14.25" spans="1:4">
      <c r="A51" s="5" t="s">
        <v>135</v>
      </c>
      <c r="B51" s="5"/>
      <c r="C51" s="5">
        <v>180</v>
      </c>
      <c r="D51" s="5"/>
    </row>
    <row r="52" ht="14.25" spans="1:4">
      <c r="A52" s="5" t="s">
        <v>136</v>
      </c>
      <c r="B52" s="5"/>
      <c r="C52" s="5"/>
      <c r="D52" s="5"/>
    </row>
    <row r="53" ht="14.25" spans="1:4">
      <c r="A53" s="5" t="s">
        <v>137</v>
      </c>
      <c r="B53" s="5"/>
      <c r="C53" s="5"/>
      <c r="D53" s="5"/>
    </row>
    <row r="54" ht="14.25" spans="1:4">
      <c r="A54" s="5" t="s">
        <v>138</v>
      </c>
      <c r="B54" s="5"/>
      <c r="C54" s="5"/>
      <c r="D54" s="5"/>
    </row>
    <row r="55" ht="14.25" spans="1:4">
      <c r="A55" s="5" t="s">
        <v>139</v>
      </c>
      <c r="B55" s="5"/>
      <c r="C55" s="5"/>
      <c r="D55" s="5"/>
    </row>
    <row r="56" ht="14.25" spans="1:4">
      <c r="A56" s="5" t="s">
        <v>140</v>
      </c>
      <c r="B56" s="5"/>
      <c r="C56" s="5"/>
      <c r="D56" s="5"/>
    </row>
    <row r="57" ht="14.25" spans="1:4">
      <c r="A57" s="5" t="s">
        <v>141</v>
      </c>
      <c r="B57" s="5">
        <f t="shared" ref="B57:B85" si="1">C57+D57</f>
        <v>210</v>
      </c>
      <c r="C57" s="5">
        <f>SUM(C58:C62)</f>
        <v>210</v>
      </c>
      <c r="D57" s="5">
        <f>SUM(D58:D62)</f>
        <v>0</v>
      </c>
    </row>
    <row r="58" ht="14.25" spans="1:4">
      <c r="A58" s="5" t="s">
        <v>142</v>
      </c>
      <c r="B58" s="5">
        <f t="shared" si="1"/>
        <v>205</v>
      </c>
      <c r="C58" s="5">
        <v>205</v>
      </c>
      <c r="D58" s="5">
        <v>0</v>
      </c>
    </row>
    <row r="59" ht="14.25" spans="1:4">
      <c r="A59" s="5" t="s">
        <v>143</v>
      </c>
      <c r="B59" s="5">
        <f t="shared" si="1"/>
        <v>5</v>
      </c>
      <c r="C59" s="5">
        <v>5</v>
      </c>
      <c r="D59" s="5"/>
    </row>
    <row r="60" ht="14.25" spans="1:4">
      <c r="A60" s="5" t="s">
        <v>144</v>
      </c>
      <c r="B60" s="5">
        <f t="shared" si="1"/>
        <v>0</v>
      </c>
      <c r="C60" s="5">
        <v>0</v>
      </c>
      <c r="D60" s="5"/>
    </row>
    <row r="61" ht="14.25" spans="1:4">
      <c r="A61" s="5" t="s">
        <v>145</v>
      </c>
      <c r="B61" s="5">
        <f t="shared" si="1"/>
        <v>0</v>
      </c>
      <c r="C61" s="5"/>
      <c r="D61" s="5">
        <v>0</v>
      </c>
    </row>
    <row r="62" ht="14.25" spans="1:4">
      <c r="A62" s="5" t="s">
        <v>146</v>
      </c>
      <c r="B62" s="5">
        <f t="shared" si="1"/>
        <v>0</v>
      </c>
      <c r="C62" s="5">
        <v>0</v>
      </c>
      <c r="D62" s="5"/>
    </row>
    <row r="63" ht="14.25" spans="1:4">
      <c r="A63" s="5" t="s">
        <v>147</v>
      </c>
      <c r="B63" s="5">
        <f t="shared" si="1"/>
        <v>1619</v>
      </c>
      <c r="C63" s="5">
        <f>SUM(C64:C69)</f>
        <v>1319</v>
      </c>
      <c r="D63" s="5">
        <f>SUM(D64:D69)</f>
        <v>300</v>
      </c>
    </row>
    <row r="64" ht="14.25" spans="1:4">
      <c r="A64" s="5" t="s">
        <v>148</v>
      </c>
      <c r="B64" s="5">
        <f t="shared" si="1"/>
        <v>1119</v>
      </c>
      <c r="C64" s="5">
        <v>1119</v>
      </c>
      <c r="D64" s="5">
        <v>0</v>
      </c>
    </row>
    <row r="65" ht="14.25" spans="1:4">
      <c r="A65" s="5" t="s">
        <v>149</v>
      </c>
      <c r="B65" s="5">
        <f t="shared" si="1"/>
        <v>500</v>
      </c>
      <c r="C65" s="5">
        <v>200</v>
      </c>
      <c r="D65" s="5">
        <v>300</v>
      </c>
    </row>
    <row r="66" ht="14.25" spans="1:4">
      <c r="A66" s="5" t="s">
        <v>150</v>
      </c>
      <c r="B66" s="5">
        <f t="shared" si="1"/>
        <v>0</v>
      </c>
      <c r="C66" s="5">
        <v>0</v>
      </c>
      <c r="D66" s="5"/>
    </row>
    <row r="67" ht="14.25" spans="1:4">
      <c r="A67" s="5" t="s">
        <v>151</v>
      </c>
      <c r="B67" s="5">
        <f t="shared" si="1"/>
        <v>0</v>
      </c>
      <c r="C67" s="5">
        <v>0</v>
      </c>
      <c r="D67" s="5"/>
    </row>
    <row r="68" ht="14.25" spans="1:4">
      <c r="A68" s="5" t="s">
        <v>152</v>
      </c>
      <c r="B68" s="5">
        <f t="shared" si="1"/>
        <v>0</v>
      </c>
      <c r="C68" s="5"/>
      <c r="D68" s="5">
        <v>0</v>
      </c>
    </row>
    <row r="69" ht="14.25" spans="1:4">
      <c r="A69" s="5" t="s">
        <v>153</v>
      </c>
      <c r="B69" s="5">
        <f t="shared" si="1"/>
        <v>0</v>
      </c>
      <c r="C69" s="5">
        <v>0</v>
      </c>
      <c r="D69" s="5"/>
    </row>
    <row r="70" ht="14.25" spans="1:4">
      <c r="A70" s="5" t="s">
        <v>154</v>
      </c>
      <c r="B70" s="5">
        <f t="shared" si="1"/>
        <v>222</v>
      </c>
      <c r="C70" s="5">
        <f>SUM(C71:C74)</f>
        <v>222</v>
      </c>
      <c r="D70" s="5">
        <f>SUM(D71:D74)</f>
        <v>0</v>
      </c>
    </row>
    <row r="71" ht="14.25" spans="1:4">
      <c r="A71" s="5" t="s">
        <v>155</v>
      </c>
      <c r="B71" s="5">
        <f t="shared" si="1"/>
        <v>212</v>
      </c>
      <c r="C71" s="5">
        <v>212</v>
      </c>
      <c r="D71" s="5"/>
    </row>
    <row r="72" ht="14.25" spans="1:4">
      <c r="A72" s="5" t="s">
        <v>156</v>
      </c>
      <c r="B72" s="5">
        <f t="shared" si="1"/>
        <v>10</v>
      </c>
      <c r="C72" s="5">
        <v>10</v>
      </c>
      <c r="D72" s="5"/>
    </row>
    <row r="73" ht="14.25" spans="1:4">
      <c r="A73" s="5" t="s">
        <v>157</v>
      </c>
      <c r="B73" s="5">
        <f t="shared" si="1"/>
        <v>0</v>
      </c>
      <c r="C73" s="5">
        <v>0</v>
      </c>
      <c r="D73" s="5"/>
    </row>
    <row r="74" ht="14.25" spans="1:4">
      <c r="A74" s="5" t="s">
        <v>158</v>
      </c>
      <c r="B74" s="5">
        <f t="shared" si="1"/>
        <v>0</v>
      </c>
      <c r="C74" s="5"/>
      <c r="D74" s="5">
        <v>0</v>
      </c>
    </row>
    <row r="75" ht="14.25" spans="1:4">
      <c r="A75" s="5" t="s">
        <v>159</v>
      </c>
      <c r="B75" s="5">
        <f t="shared" si="1"/>
        <v>0</v>
      </c>
      <c r="C75" s="5">
        <f>SUM(C76:C78)</f>
        <v>0</v>
      </c>
      <c r="D75" s="5">
        <f>SUM(D76:D78)</f>
        <v>0</v>
      </c>
    </row>
    <row r="76" ht="14.25" spans="1:4">
      <c r="A76" s="5" t="s">
        <v>160</v>
      </c>
      <c r="B76" s="5">
        <f t="shared" si="1"/>
        <v>0</v>
      </c>
      <c r="C76" s="5"/>
      <c r="D76" s="5">
        <v>0</v>
      </c>
    </row>
    <row r="77" ht="14.25" spans="1:4">
      <c r="A77" s="5" t="s">
        <v>161</v>
      </c>
      <c r="B77" s="5">
        <f t="shared" si="1"/>
        <v>0</v>
      </c>
      <c r="C77" s="5">
        <v>0</v>
      </c>
      <c r="D77" s="5"/>
    </row>
    <row r="78" ht="14.25" spans="1:4">
      <c r="A78" s="5" t="s">
        <v>162</v>
      </c>
      <c r="B78" s="5">
        <f t="shared" si="1"/>
        <v>0</v>
      </c>
      <c r="C78" s="5">
        <v>0</v>
      </c>
      <c r="D78" s="5"/>
    </row>
    <row r="79" ht="14.25" spans="1:4">
      <c r="A79" s="5" t="s">
        <v>163</v>
      </c>
      <c r="B79" s="5">
        <f t="shared" si="1"/>
        <v>50</v>
      </c>
      <c r="C79" s="5">
        <f>SUM(C80:C84)</f>
        <v>50</v>
      </c>
      <c r="D79" s="5">
        <f>SUM(D80:D84)</f>
        <v>0</v>
      </c>
    </row>
    <row r="80" ht="14.25" spans="1:4">
      <c r="A80" s="5" t="s">
        <v>164</v>
      </c>
      <c r="B80" s="5">
        <f t="shared" si="1"/>
        <v>40</v>
      </c>
      <c r="C80" s="5">
        <v>40</v>
      </c>
      <c r="D80" s="5"/>
    </row>
    <row r="81" ht="14.25" spans="1:4">
      <c r="A81" s="5" t="s">
        <v>165</v>
      </c>
      <c r="B81" s="5">
        <f t="shared" si="1"/>
        <v>10</v>
      </c>
      <c r="C81" s="5">
        <v>10</v>
      </c>
      <c r="D81" s="5"/>
    </row>
    <row r="82" ht="14.25" spans="1:4">
      <c r="A82" s="5" t="s">
        <v>166</v>
      </c>
      <c r="B82" s="5">
        <f t="shared" si="1"/>
        <v>0</v>
      </c>
      <c r="C82" s="5">
        <v>0</v>
      </c>
      <c r="D82" s="5"/>
    </row>
    <row r="83" ht="14.25" spans="1:4">
      <c r="A83" s="5" t="s">
        <v>167</v>
      </c>
      <c r="B83" s="5">
        <f t="shared" si="1"/>
        <v>0</v>
      </c>
      <c r="C83" s="5"/>
      <c r="D83" s="5">
        <v>0</v>
      </c>
    </row>
    <row r="84" ht="14.25" spans="1:4">
      <c r="A84" s="5" t="s">
        <v>168</v>
      </c>
      <c r="B84" s="5">
        <f t="shared" si="1"/>
        <v>0</v>
      </c>
      <c r="C84" s="5">
        <v>0</v>
      </c>
      <c r="D84" s="5"/>
    </row>
    <row r="85" ht="14.25" spans="1:4">
      <c r="A85" s="5" t="s">
        <v>169</v>
      </c>
      <c r="B85" s="5">
        <f t="shared" si="1"/>
        <v>22</v>
      </c>
      <c r="C85" s="5">
        <f>SUM(C86:C92)</f>
        <v>22</v>
      </c>
      <c r="D85" s="5">
        <f>SUM(D86:D92)</f>
        <v>0</v>
      </c>
    </row>
    <row r="86" ht="14.25" spans="1:4">
      <c r="A86" s="5" t="s">
        <v>134</v>
      </c>
      <c r="B86" s="5"/>
      <c r="C86" s="5">
        <v>22</v>
      </c>
      <c r="D86" s="5"/>
    </row>
    <row r="87" ht="14.25" spans="1:4">
      <c r="A87" s="5" t="s">
        <v>135</v>
      </c>
      <c r="B87" s="5"/>
      <c r="C87" s="5"/>
      <c r="D87" s="5"/>
    </row>
    <row r="88" ht="14.25" spans="1:4">
      <c r="A88" s="5" t="s">
        <v>136</v>
      </c>
      <c r="B88" s="5"/>
      <c r="C88" s="5"/>
      <c r="D88" s="5"/>
    </row>
    <row r="89" ht="14.25" spans="1:4">
      <c r="A89" s="5" t="s">
        <v>170</v>
      </c>
      <c r="B89" s="5"/>
      <c r="C89" s="5"/>
      <c r="D89" s="5"/>
    </row>
    <row r="90" ht="14.25" spans="1:4">
      <c r="A90" s="5" t="s">
        <v>171</v>
      </c>
      <c r="B90" s="5"/>
      <c r="C90" s="5"/>
      <c r="D90" s="5"/>
    </row>
    <row r="91" ht="14.25" spans="1:4">
      <c r="A91" s="5" t="s">
        <v>139</v>
      </c>
      <c r="B91" s="5"/>
      <c r="C91" s="5"/>
      <c r="D91" s="5"/>
    </row>
    <row r="92" ht="14.25" spans="1:4">
      <c r="A92" s="5" t="s">
        <v>172</v>
      </c>
      <c r="B92" s="5"/>
      <c r="C92" s="5"/>
      <c r="D92" s="5"/>
    </row>
    <row r="93" ht="14.25" spans="1:4">
      <c r="A93" s="5" t="s">
        <v>173</v>
      </c>
      <c r="B93" s="5">
        <f t="shared" ref="B93:B156" si="2">C93+D93</f>
        <v>122</v>
      </c>
      <c r="C93" s="5">
        <f>C94</f>
        <v>121</v>
      </c>
      <c r="D93" s="5">
        <f>D94</f>
        <v>1</v>
      </c>
    </row>
    <row r="94" ht="14.25" spans="1:4">
      <c r="A94" s="5" t="s">
        <v>174</v>
      </c>
      <c r="B94" s="5">
        <f t="shared" si="2"/>
        <v>122</v>
      </c>
      <c r="C94" s="5">
        <v>121</v>
      </c>
      <c r="D94" s="5">
        <v>1</v>
      </c>
    </row>
    <row r="95" ht="14.25" spans="1:4">
      <c r="A95" s="5" t="s">
        <v>175</v>
      </c>
      <c r="B95" s="5">
        <f t="shared" si="2"/>
        <v>38</v>
      </c>
      <c r="C95" s="5">
        <f>SUM(C96:C97)</f>
        <v>38</v>
      </c>
      <c r="D95" s="5">
        <f>SUM(D96:D97)</f>
        <v>0</v>
      </c>
    </row>
    <row r="96" ht="14.25" spans="1:4">
      <c r="A96" s="5" t="s">
        <v>176</v>
      </c>
      <c r="B96" s="5">
        <f t="shared" si="2"/>
        <v>37</v>
      </c>
      <c r="C96" s="5">
        <v>37</v>
      </c>
      <c r="D96" s="5">
        <v>0</v>
      </c>
    </row>
    <row r="97" ht="14.25" spans="1:4">
      <c r="A97" s="5" t="s">
        <v>177</v>
      </c>
      <c r="B97" s="5">
        <f t="shared" si="2"/>
        <v>1</v>
      </c>
      <c r="C97" s="5">
        <v>1</v>
      </c>
      <c r="D97" s="5"/>
    </row>
    <row r="98" ht="14.25" spans="1:4">
      <c r="A98" s="5" t="s">
        <v>178</v>
      </c>
      <c r="B98" s="5">
        <f t="shared" si="2"/>
        <v>277</v>
      </c>
      <c r="C98" s="5">
        <f>SUM(C99:C102)</f>
        <v>277</v>
      </c>
      <c r="D98" s="5">
        <f>SUM(D99:D102)</f>
        <v>0</v>
      </c>
    </row>
    <row r="99" ht="14.25" spans="1:4">
      <c r="A99" s="5" t="s">
        <v>179</v>
      </c>
      <c r="B99" s="5">
        <f t="shared" si="2"/>
        <v>252</v>
      </c>
      <c r="C99" s="5">
        <v>252</v>
      </c>
      <c r="D99" s="5"/>
    </row>
    <row r="100" ht="14.25" spans="1:4">
      <c r="A100" s="5" t="s">
        <v>180</v>
      </c>
      <c r="B100" s="5">
        <f t="shared" si="2"/>
        <v>25</v>
      </c>
      <c r="C100" s="5">
        <v>25</v>
      </c>
      <c r="D100" s="5"/>
    </row>
    <row r="101" ht="14.25" spans="1:4">
      <c r="A101" s="5" t="s">
        <v>181</v>
      </c>
      <c r="B101" s="5">
        <f t="shared" si="2"/>
        <v>0</v>
      </c>
      <c r="C101" s="5"/>
      <c r="D101" s="5"/>
    </row>
    <row r="102" ht="14.25" spans="1:4">
      <c r="A102" s="5" t="s">
        <v>182</v>
      </c>
      <c r="B102" s="5">
        <f t="shared" si="2"/>
        <v>0</v>
      </c>
      <c r="C102" s="5">
        <v>0</v>
      </c>
      <c r="D102" s="5"/>
    </row>
    <row r="103" ht="14.25" spans="1:4">
      <c r="A103" s="5" t="s">
        <v>183</v>
      </c>
      <c r="B103" s="5">
        <f t="shared" si="2"/>
        <v>2044</v>
      </c>
      <c r="C103" s="5">
        <f>SUM(C104:C108)</f>
        <v>2044</v>
      </c>
      <c r="D103" s="5">
        <f>SUM(D104:D108)</f>
        <v>0</v>
      </c>
    </row>
    <row r="104" ht="14.25" spans="1:4">
      <c r="A104" s="5" t="s">
        <v>184</v>
      </c>
      <c r="B104" s="5">
        <f t="shared" si="2"/>
        <v>721</v>
      </c>
      <c r="C104" s="5">
        <v>721</v>
      </c>
      <c r="D104" s="5"/>
    </row>
    <row r="105" ht="14.25" spans="1:4">
      <c r="A105" s="5" t="s">
        <v>185</v>
      </c>
      <c r="B105" s="5">
        <f t="shared" si="2"/>
        <v>1323</v>
      </c>
      <c r="C105" s="5">
        <v>1323</v>
      </c>
      <c r="D105" s="5"/>
    </row>
    <row r="106" ht="14.25" spans="1:4">
      <c r="A106" s="5" t="s">
        <v>186</v>
      </c>
      <c r="B106" s="5">
        <f t="shared" si="2"/>
        <v>0</v>
      </c>
      <c r="C106" s="5"/>
      <c r="D106" s="5">
        <v>0</v>
      </c>
    </row>
    <row r="107" ht="14.25" spans="1:4">
      <c r="A107" s="5" t="s">
        <v>187</v>
      </c>
      <c r="B107" s="5">
        <f t="shared" si="2"/>
        <v>0</v>
      </c>
      <c r="C107" s="5">
        <v>0</v>
      </c>
      <c r="D107" s="5"/>
    </row>
    <row r="108" ht="14.25" spans="1:4">
      <c r="A108" s="5" t="s">
        <v>188</v>
      </c>
      <c r="B108" s="5">
        <f t="shared" si="2"/>
        <v>0</v>
      </c>
      <c r="C108" s="5"/>
      <c r="D108" s="5">
        <v>0</v>
      </c>
    </row>
    <row r="109" ht="14.25" spans="1:4">
      <c r="A109" s="5" t="s">
        <v>189</v>
      </c>
      <c r="B109" s="5">
        <f t="shared" si="2"/>
        <v>236</v>
      </c>
      <c r="C109" s="5">
        <f>SUM(C110:C113)</f>
        <v>236</v>
      </c>
      <c r="D109" s="5">
        <f>SUM(D110:D113)</f>
        <v>0</v>
      </c>
    </row>
    <row r="110" ht="14.25" spans="1:4">
      <c r="A110" s="5" t="s">
        <v>190</v>
      </c>
      <c r="B110" s="5">
        <f t="shared" si="2"/>
        <v>116</v>
      </c>
      <c r="C110" s="5">
        <v>116</v>
      </c>
      <c r="D110" s="5"/>
    </row>
    <row r="111" ht="14.25" spans="1:4">
      <c r="A111" s="5" t="s">
        <v>191</v>
      </c>
      <c r="B111" s="5">
        <f t="shared" si="2"/>
        <v>120</v>
      </c>
      <c r="C111" s="5">
        <v>120</v>
      </c>
      <c r="D111" s="5"/>
    </row>
    <row r="112" ht="14.25" spans="1:4">
      <c r="A112" s="5" t="s">
        <v>192</v>
      </c>
      <c r="B112" s="5">
        <f t="shared" si="2"/>
        <v>0</v>
      </c>
      <c r="C112" s="5"/>
      <c r="D112" s="5">
        <v>0</v>
      </c>
    </row>
    <row r="113" ht="14.25" spans="1:4">
      <c r="A113" s="5" t="s">
        <v>193</v>
      </c>
      <c r="B113" s="5">
        <f t="shared" si="2"/>
        <v>0</v>
      </c>
      <c r="C113" s="5">
        <v>0</v>
      </c>
      <c r="D113" s="5"/>
    </row>
    <row r="114" ht="14.25" spans="1:4">
      <c r="A114" s="5" t="s">
        <v>194</v>
      </c>
      <c r="B114" s="5">
        <f t="shared" si="2"/>
        <v>269</v>
      </c>
      <c r="C114" s="5">
        <f>SUM(C115:C118)</f>
        <v>269</v>
      </c>
      <c r="D114" s="5">
        <f>SUM(D115:D118)</f>
        <v>0</v>
      </c>
    </row>
    <row r="115" ht="14.25" spans="1:4">
      <c r="A115" s="5" t="s">
        <v>195</v>
      </c>
      <c r="B115" s="5">
        <f t="shared" si="2"/>
        <v>239</v>
      </c>
      <c r="C115" s="5">
        <v>239</v>
      </c>
      <c r="D115" s="5"/>
    </row>
    <row r="116" ht="14.25" spans="1:4">
      <c r="A116" s="5" t="s">
        <v>196</v>
      </c>
      <c r="B116" s="5">
        <f t="shared" si="2"/>
        <v>30</v>
      </c>
      <c r="C116" s="5">
        <v>30</v>
      </c>
      <c r="D116" s="5"/>
    </row>
    <row r="117" ht="14.25" spans="1:4">
      <c r="A117" s="5" t="s">
        <v>197</v>
      </c>
      <c r="B117" s="5">
        <f t="shared" si="2"/>
        <v>0</v>
      </c>
      <c r="C117" s="5"/>
      <c r="D117" s="5">
        <v>0</v>
      </c>
    </row>
    <row r="118" ht="14.25" spans="1:4">
      <c r="A118" s="5" t="s">
        <v>198</v>
      </c>
      <c r="B118" s="5">
        <f t="shared" si="2"/>
        <v>0</v>
      </c>
      <c r="C118" s="5">
        <v>0</v>
      </c>
      <c r="D118" s="5"/>
    </row>
    <row r="119" ht="14.25" spans="1:4">
      <c r="A119" s="5" t="s">
        <v>199</v>
      </c>
      <c r="B119" s="5">
        <f t="shared" si="2"/>
        <v>80</v>
      </c>
      <c r="C119" s="5">
        <f>SUM(C120:C123)</f>
        <v>80</v>
      </c>
      <c r="D119" s="5">
        <f>SUM(D120:D123)</f>
        <v>0</v>
      </c>
    </row>
    <row r="120" ht="14.25" spans="1:4">
      <c r="A120" s="5" t="s">
        <v>200</v>
      </c>
      <c r="B120" s="5">
        <f t="shared" si="2"/>
        <v>70</v>
      </c>
      <c r="C120" s="5">
        <v>70</v>
      </c>
      <c r="D120" s="5">
        <v>0</v>
      </c>
    </row>
    <row r="121" ht="14.25" spans="1:4">
      <c r="A121" s="5" t="s">
        <v>201</v>
      </c>
      <c r="B121" s="5">
        <f t="shared" si="2"/>
        <v>10</v>
      </c>
      <c r="C121" s="5">
        <v>10</v>
      </c>
      <c r="D121" s="5"/>
    </row>
    <row r="122" ht="14.25" spans="1:4">
      <c r="A122" s="5" t="s">
        <v>202</v>
      </c>
      <c r="B122" s="5">
        <f t="shared" si="2"/>
        <v>0</v>
      </c>
      <c r="C122" s="5"/>
      <c r="D122" s="5"/>
    </row>
    <row r="123" ht="14.25" spans="1:4">
      <c r="A123" s="5" t="s">
        <v>203</v>
      </c>
      <c r="B123" s="5">
        <f t="shared" si="2"/>
        <v>0</v>
      </c>
      <c r="C123" s="5">
        <v>0</v>
      </c>
      <c r="D123" s="5"/>
    </row>
    <row r="124" ht="14.25" spans="1:4">
      <c r="A124" s="5" t="s">
        <v>204</v>
      </c>
      <c r="B124" s="5">
        <f t="shared" si="2"/>
        <v>0</v>
      </c>
      <c r="C124" s="5">
        <f>SUM(C125:C128)</f>
        <v>0</v>
      </c>
      <c r="D124" s="5">
        <f>SUM(D125:D128)</f>
        <v>0</v>
      </c>
    </row>
    <row r="125" ht="14.25" spans="1:4">
      <c r="A125" s="5" t="s">
        <v>205</v>
      </c>
      <c r="B125" s="5">
        <f t="shared" si="2"/>
        <v>0</v>
      </c>
      <c r="C125" s="5"/>
      <c r="D125" s="5"/>
    </row>
    <row r="126" ht="14.25" spans="1:4">
      <c r="A126" s="5" t="s">
        <v>206</v>
      </c>
      <c r="B126" s="5">
        <f t="shared" si="2"/>
        <v>0</v>
      </c>
      <c r="C126" s="5">
        <v>0</v>
      </c>
      <c r="D126" s="5"/>
    </row>
    <row r="127" ht="14.25" spans="1:4">
      <c r="A127" s="5" t="s">
        <v>207</v>
      </c>
      <c r="B127" s="5">
        <f t="shared" si="2"/>
        <v>0</v>
      </c>
      <c r="C127" s="5"/>
      <c r="D127" s="5">
        <v>0</v>
      </c>
    </row>
    <row r="128" ht="14.25" spans="1:4">
      <c r="A128" s="5" t="s">
        <v>208</v>
      </c>
      <c r="B128" s="5">
        <f t="shared" si="2"/>
        <v>0</v>
      </c>
      <c r="C128" s="5">
        <v>0</v>
      </c>
      <c r="D128" s="5"/>
    </row>
    <row r="129" ht="14.25" spans="1:4">
      <c r="A129" s="5" t="s">
        <v>209</v>
      </c>
      <c r="B129" s="5">
        <f t="shared" si="2"/>
        <v>0</v>
      </c>
      <c r="C129" s="5">
        <f>SUM(C130:C133)</f>
        <v>0</v>
      </c>
      <c r="D129" s="5">
        <f>SUM(D130:D133)</f>
        <v>0</v>
      </c>
    </row>
    <row r="130" ht="14.25" spans="1:4">
      <c r="A130" s="5" t="s">
        <v>210</v>
      </c>
      <c r="B130" s="5">
        <f t="shared" si="2"/>
        <v>0</v>
      </c>
      <c r="C130" s="5"/>
      <c r="D130" s="5">
        <v>0</v>
      </c>
    </row>
    <row r="131" ht="14.25" spans="1:4">
      <c r="A131" s="5" t="s">
        <v>211</v>
      </c>
      <c r="B131" s="5">
        <f t="shared" si="2"/>
        <v>0</v>
      </c>
      <c r="C131" s="5">
        <v>0</v>
      </c>
      <c r="D131" s="5"/>
    </row>
    <row r="132" ht="14.25" spans="1:4">
      <c r="A132" s="5" t="s">
        <v>212</v>
      </c>
      <c r="B132" s="5">
        <f t="shared" si="2"/>
        <v>0</v>
      </c>
      <c r="C132" s="5"/>
      <c r="D132" s="5">
        <v>0</v>
      </c>
    </row>
    <row r="133" ht="14.25" spans="1:4">
      <c r="A133" s="5" t="s">
        <v>213</v>
      </c>
      <c r="B133" s="5">
        <f t="shared" si="2"/>
        <v>0</v>
      </c>
      <c r="C133" s="5">
        <v>0</v>
      </c>
      <c r="D133" s="5"/>
    </row>
    <row r="134" ht="14.25" spans="1:4">
      <c r="A134" s="5" t="s">
        <v>214</v>
      </c>
      <c r="B134" s="5">
        <f t="shared" si="2"/>
        <v>625</v>
      </c>
      <c r="C134" s="5">
        <f>SUM(C135:C145)</f>
        <v>625</v>
      </c>
      <c r="D134" s="5">
        <f>SUM(D135:D145)</f>
        <v>0</v>
      </c>
    </row>
    <row r="135" ht="14.25" spans="1:4">
      <c r="A135" s="5" t="s">
        <v>210</v>
      </c>
      <c r="B135" s="5">
        <f t="shared" si="2"/>
        <v>445</v>
      </c>
      <c r="C135" s="5">
        <v>445</v>
      </c>
      <c r="D135" s="5"/>
    </row>
    <row r="136" ht="14.25" spans="1:4">
      <c r="A136" s="5" t="s">
        <v>211</v>
      </c>
      <c r="B136" s="5">
        <f t="shared" si="2"/>
        <v>180</v>
      </c>
      <c r="C136" s="5">
        <v>180</v>
      </c>
      <c r="D136" s="5"/>
    </row>
    <row r="137" ht="14.25" spans="1:4">
      <c r="A137" s="5" t="s">
        <v>215</v>
      </c>
      <c r="B137" s="5">
        <f t="shared" si="2"/>
        <v>0</v>
      </c>
      <c r="C137" s="5">
        <v>0</v>
      </c>
      <c r="D137" s="5"/>
    </row>
    <row r="138" ht="14.25" spans="1:4">
      <c r="A138" s="5" t="s">
        <v>216</v>
      </c>
      <c r="B138" s="5">
        <f t="shared" si="2"/>
        <v>0</v>
      </c>
      <c r="C138" s="5">
        <v>0</v>
      </c>
      <c r="D138" s="5"/>
    </row>
    <row r="139" ht="14.25" spans="1:4">
      <c r="A139" s="5" t="s">
        <v>217</v>
      </c>
      <c r="B139" s="5">
        <f t="shared" si="2"/>
        <v>0</v>
      </c>
      <c r="C139" s="5">
        <v>0</v>
      </c>
      <c r="D139" s="5"/>
    </row>
    <row r="140" ht="14.25" spans="1:4">
      <c r="A140" s="5" t="s">
        <v>218</v>
      </c>
      <c r="B140" s="5">
        <f t="shared" si="2"/>
        <v>0</v>
      </c>
      <c r="C140" s="5"/>
      <c r="D140" s="5">
        <v>0</v>
      </c>
    </row>
    <row r="141" ht="14.25" spans="1:4">
      <c r="A141" s="5" t="s">
        <v>219</v>
      </c>
      <c r="B141" s="5">
        <f t="shared" si="2"/>
        <v>0</v>
      </c>
      <c r="C141" s="5">
        <v>0</v>
      </c>
      <c r="D141" s="5"/>
    </row>
    <row r="142" ht="14.25" spans="1:4">
      <c r="A142" s="5" t="s">
        <v>220</v>
      </c>
      <c r="B142" s="5">
        <f t="shared" si="2"/>
        <v>0</v>
      </c>
      <c r="C142" s="5">
        <v>0</v>
      </c>
      <c r="D142" s="5"/>
    </row>
    <row r="143" ht="14.25" spans="1:4">
      <c r="A143" s="5" t="s">
        <v>221</v>
      </c>
      <c r="B143" s="5">
        <f t="shared" si="2"/>
        <v>0</v>
      </c>
      <c r="C143" s="5">
        <v>0</v>
      </c>
      <c r="D143" s="5"/>
    </row>
    <row r="144" ht="14.25" spans="1:4">
      <c r="A144" s="5" t="s">
        <v>212</v>
      </c>
      <c r="B144" s="5">
        <f t="shared" si="2"/>
        <v>0</v>
      </c>
      <c r="C144" s="5"/>
      <c r="D144" s="5"/>
    </row>
    <row r="145" ht="14.25" spans="1:4">
      <c r="A145" s="5" t="s">
        <v>222</v>
      </c>
      <c r="B145" s="5">
        <f t="shared" si="2"/>
        <v>0</v>
      </c>
      <c r="C145" s="5">
        <v>0</v>
      </c>
      <c r="D145" s="5"/>
    </row>
    <row r="146" ht="14.25" spans="1:4">
      <c r="A146" s="5" t="s">
        <v>223</v>
      </c>
      <c r="B146" s="5">
        <f t="shared" si="2"/>
        <v>0</v>
      </c>
      <c r="C146" s="5">
        <f>SUM(C147:C148)</f>
        <v>0</v>
      </c>
      <c r="D146" s="5">
        <f>SUM(D147:D148)</f>
        <v>0</v>
      </c>
    </row>
    <row r="147" ht="14.25" spans="1:4">
      <c r="A147" s="5" t="s">
        <v>224</v>
      </c>
      <c r="B147" s="5">
        <f t="shared" si="2"/>
        <v>0</v>
      </c>
      <c r="C147" s="5">
        <v>0</v>
      </c>
      <c r="D147" s="5"/>
    </row>
    <row r="148" ht="14.25" spans="1:4">
      <c r="A148" s="5" t="s">
        <v>225</v>
      </c>
      <c r="B148" s="5">
        <f t="shared" si="2"/>
        <v>0</v>
      </c>
      <c r="C148" s="5"/>
      <c r="D148" s="5"/>
    </row>
    <row r="149" ht="14.25" spans="1:4">
      <c r="A149" s="5" t="s">
        <v>53</v>
      </c>
      <c r="B149" s="5">
        <f t="shared" si="2"/>
        <v>0</v>
      </c>
      <c r="C149" s="5">
        <f>C150</f>
        <v>0</v>
      </c>
      <c r="D149" s="5">
        <f>D150</f>
        <v>0</v>
      </c>
    </row>
    <row r="150" ht="14.25" spans="1:4">
      <c r="A150" s="5" t="s">
        <v>226</v>
      </c>
      <c r="B150" s="5">
        <f t="shared" si="2"/>
        <v>0</v>
      </c>
      <c r="C150" s="5">
        <f>C151</f>
        <v>0</v>
      </c>
      <c r="D150" s="5">
        <f>D151</f>
        <v>0</v>
      </c>
    </row>
    <row r="151" ht="14.25" spans="1:4">
      <c r="A151" s="5" t="s">
        <v>227</v>
      </c>
      <c r="B151" s="5">
        <f t="shared" si="2"/>
        <v>0</v>
      </c>
      <c r="C151" s="5">
        <v>0</v>
      </c>
      <c r="D151" s="5"/>
    </row>
    <row r="152" ht="14.25" spans="1:4">
      <c r="A152" s="5" t="s">
        <v>54</v>
      </c>
      <c r="B152" s="5">
        <f t="shared" si="2"/>
        <v>1267</v>
      </c>
      <c r="C152" s="5">
        <f>C153+C160+C169+C173+C177</f>
        <v>547</v>
      </c>
      <c r="D152" s="5">
        <f>D153+D160+D169+D173+D177</f>
        <v>720</v>
      </c>
    </row>
    <row r="153" ht="14.25" spans="1:4">
      <c r="A153" s="5" t="s">
        <v>228</v>
      </c>
      <c r="B153" s="5">
        <f t="shared" si="2"/>
        <v>720</v>
      </c>
      <c r="C153" s="5">
        <f>SUM(C154:C159)</f>
        <v>0</v>
      </c>
      <c r="D153" s="5">
        <f>SUM(D154:D159)</f>
        <v>720</v>
      </c>
    </row>
    <row r="154" ht="14.25" spans="1:4">
      <c r="A154" s="5" t="s">
        <v>229</v>
      </c>
      <c r="B154" s="5">
        <f t="shared" si="2"/>
        <v>0</v>
      </c>
      <c r="C154" s="5"/>
      <c r="D154" s="5"/>
    </row>
    <row r="155" ht="14.25" spans="1:4">
      <c r="A155" s="5" t="s">
        <v>230</v>
      </c>
      <c r="B155" s="5">
        <f t="shared" si="2"/>
        <v>720</v>
      </c>
      <c r="C155" s="5">
        <v>0</v>
      </c>
      <c r="D155" s="5">
        <v>720</v>
      </c>
    </row>
    <row r="156" ht="14.25" spans="1:4">
      <c r="A156" s="5" t="s">
        <v>231</v>
      </c>
      <c r="B156" s="5">
        <f t="shared" si="2"/>
        <v>0</v>
      </c>
      <c r="C156" s="5">
        <v>0</v>
      </c>
      <c r="D156" s="5"/>
    </row>
    <row r="157" ht="14.25" spans="1:4">
      <c r="A157" s="5" t="s">
        <v>232</v>
      </c>
      <c r="B157" s="5">
        <f t="shared" ref="B157:B220" si="3">C157+D157</f>
        <v>0</v>
      </c>
      <c r="C157" s="5">
        <v>0</v>
      </c>
      <c r="D157" s="5"/>
    </row>
    <row r="158" ht="14.25" spans="1:4">
      <c r="A158" s="5" t="s">
        <v>233</v>
      </c>
      <c r="B158" s="5">
        <f t="shared" si="3"/>
        <v>0</v>
      </c>
      <c r="C158" s="5">
        <v>0</v>
      </c>
      <c r="D158" s="5"/>
    </row>
    <row r="159" ht="14.25" spans="1:4">
      <c r="A159" s="5" t="s">
        <v>234</v>
      </c>
      <c r="B159" s="5">
        <f t="shared" si="3"/>
        <v>0</v>
      </c>
      <c r="C159" s="5">
        <v>0</v>
      </c>
      <c r="D159" s="5"/>
    </row>
    <row r="160" ht="14.25" spans="1:4">
      <c r="A160" s="5" t="s">
        <v>235</v>
      </c>
      <c r="B160" s="5">
        <f t="shared" si="3"/>
        <v>547</v>
      </c>
      <c r="C160" s="5">
        <f>SUM(C161:C168)</f>
        <v>547</v>
      </c>
      <c r="D160" s="5">
        <f>SUM(D161:D168)</f>
        <v>0</v>
      </c>
    </row>
    <row r="161" ht="14.25" spans="1:4">
      <c r="A161" s="5" t="s">
        <v>236</v>
      </c>
      <c r="B161" s="5">
        <f t="shared" si="3"/>
        <v>418</v>
      </c>
      <c r="C161" s="5">
        <v>418</v>
      </c>
      <c r="D161" s="5"/>
    </row>
    <row r="162" ht="14.25" spans="1:4">
      <c r="A162" s="5" t="s">
        <v>237</v>
      </c>
      <c r="B162" s="5">
        <f t="shared" si="3"/>
        <v>129</v>
      </c>
      <c r="C162" s="5">
        <v>129</v>
      </c>
      <c r="D162" s="5"/>
    </row>
    <row r="163" ht="14.25" spans="1:4">
      <c r="A163" s="5" t="s">
        <v>238</v>
      </c>
      <c r="B163" s="5">
        <f t="shared" si="3"/>
        <v>0</v>
      </c>
      <c r="C163" s="5">
        <v>0</v>
      </c>
      <c r="D163" s="5"/>
    </row>
    <row r="164" ht="14.25" spans="1:4">
      <c r="A164" s="5" t="s">
        <v>239</v>
      </c>
      <c r="B164" s="5">
        <f t="shared" si="3"/>
        <v>0</v>
      </c>
      <c r="C164" s="5">
        <f>214.22-214.22</f>
        <v>0</v>
      </c>
      <c r="D164" s="5"/>
    </row>
    <row r="165" ht="14.25" spans="1:4">
      <c r="A165" s="5" t="s">
        <v>240</v>
      </c>
      <c r="B165" s="5">
        <f t="shared" si="3"/>
        <v>0</v>
      </c>
      <c r="C165" s="5">
        <v>0</v>
      </c>
      <c r="D165" s="5"/>
    </row>
    <row r="166" ht="14.25" spans="1:4">
      <c r="A166" s="5" t="s">
        <v>241</v>
      </c>
      <c r="B166" s="5">
        <f t="shared" si="3"/>
        <v>0</v>
      </c>
      <c r="C166" s="5">
        <v>0</v>
      </c>
      <c r="D166" s="5"/>
    </row>
    <row r="167" ht="14.25" spans="1:4">
      <c r="A167" s="5" t="s">
        <v>242</v>
      </c>
      <c r="B167" s="5">
        <f t="shared" si="3"/>
        <v>0</v>
      </c>
      <c r="C167" s="5"/>
      <c r="D167" s="5">
        <v>0</v>
      </c>
    </row>
    <row r="168" ht="14.25" spans="1:4">
      <c r="A168" s="5" t="s">
        <v>243</v>
      </c>
      <c r="B168" s="5">
        <f t="shared" si="3"/>
        <v>0</v>
      </c>
      <c r="C168" s="5">
        <v>0</v>
      </c>
      <c r="D168" s="5"/>
    </row>
    <row r="169" ht="14.25" spans="1:4">
      <c r="A169" s="5" t="s">
        <v>244</v>
      </c>
      <c r="B169" s="5">
        <f t="shared" si="3"/>
        <v>0</v>
      </c>
      <c r="C169" s="5">
        <f>SUM(C170:C172)</f>
        <v>0</v>
      </c>
      <c r="D169" s="5">
        <f>SUM(D170:D172)</f>
        <v>0</v>
      </c>
    </row>
    <row r="170" ht="14.25" spans="1:4">
      <c r="A170" s="5" t="s">
        <v>245</v>
      </c>
      <c r="B170" s="5">
        <f t="shared" si="3"/>
        <v>0</v>
      </c>
      <c r="C170" s="5"/>
      <c r="D170" s="5"/>
    </row>
    <row r="171" ht="14.25" spans="1:4">
      <c r="A171" s="5" t="s">
        <v>246</v>
      </c>
      <c r="B171" s="5">
        <f t="shared" si="3"/>
        <v>0</v>
      </c>
      <c r="C171" s="5">
        <v>0</v>
      </c>
      <c r="D171" s="5"/>
    </row>
    <row r="172" ht="14.25" spans="1:4">
      <c r="A172" s="5" t="s">
        <v>247</v>
      </c>
      <c r="B172" s="5">
        <f t="shared" si="3"/>
        <v>0</v>
      </c>
      <c r="C172" s="5">
        <v>0</v>
      </c>
      <c r="D172" s="5"/>
    </row>
    <row r="173" ht="14.25" spans="1:4">
      <c r="A173" s="5" t="s">
        <v>248</v>
      </c>
      <c r="B173" s="5">
        <f t="shared" si="3"/>
        <v>0</v>
      </c>
      <c r="C173" s="5">
        <f>SUM(C174:C176)</f>
        <v>0</v>
      </c>
      <c r="D173" s="5">
        <f>SUM(D174:D176)</f>
        <v>0</v>
      </c>
    </row>
    <row r="174" ht="14.25" spans="1:4">
      <c r="A174" s="5" t="s">
        <v>249</v>
      </c>
      <c r="B174" s="5">
        <f t="shared" si="3"/>
        <v>0</v>
      </c>
      <c r="C174" s="5"/>
      <c r="D174" s="5"/>
    </row>
    <row r="175" ht="14.25" spans="1:4">
      <c r="A175" s="5" t="s">
        <v>250</v>
      </c>
      <c r="B175" s="5">
        <f t="shared" si="3"/>
        <v>0</v>
      </c>
      <c r="C175" s="5">
        <v>0</v>
      </c>
      <c r="D175" s="5"/>
    </row>
    <row r="176" ht="14.25" spans="1:4">
      <c r="A176" s="5" t="s">
        <v>251</v>
      </c>
      <c r="B176" s="5">
        <f t="shared" si="3"/>
        <v>0</v>
      </c>
      <c r="C176" s="5">
        <v>0</v>
      </c>
      <c r="D176" s="5"/>
    </row>
    <row r="177" ht="14.25" spans="1:4">
      <c r="A177" s="5" t="s">
        <v>252</v>
      </c>
      <c r="B177" s="5">
        <f t="shared" si="3"/>
        <v>0</v>
      </c>
      <c r="C177" s="5">
        <f>SUM(C178:C179)</f>
        <v>0</v>
      </c>
      <c r="D177" s="5">
        <f>SUM(D178:D179)</f>
        <v>0</v>
      </c>
    </row>
    <row r="178" ht="14.25" spans="1:4">
      <c r="A178" s="5" t="s">
        <v>253</v>
      </c>
      <c r="B178" s="5">
        <f t="shared" si="3"/>
        <v>0</v>
      </c>
      <c r="C178" s="5"/>
      <c r="D178" s="5">
        <v>0</v>
      </c>
    </row>
    <row r="179" ht="14.25" spans="1:4">
      <c r="A179" s="5" t="s">
        <v>254</v>
      </c>
      <c r="B179" s="5">
        <f t="shared" si="3"/>
        <v>0</v>
      </c>
      <c r="C179" s="5">
        <v>0</v>
      </c>
      <c r="D179" s="5"/>
    </row>
    <row r="180" ht="14.25" spans="1:4">
      <c r="A180" s="5" t="s">
        <v>55</v>
      </c>
      <c r="B180" s="5">
        <f t="shared" si="3"/>
        <v>19858</v>
      </c>
      <c r="C180" s="5">
        <f>C181+C185+C191+C196+C198+C201+C203+C206+C208</f>
        <v>16748</v>
      </c>
      <c r="D180" s="5">
        <f>D181+D185+D191+D196+D198+D201+D203+D206+D208</f>
        <v>3110</v>
      </c>
    </row>
    <row r="181" ht="14.25" spans="1:4">
      <c r="A181" s="5" t="s">
        <v>255</v>
      </c>
      <c r="B181" s="5">
        <f t="shared" si="3"/>
        <v>796</v>
      </c>
      <c r="C181" s="5">
        <f>SUM(C182:C184)</f>
        <v>796</v>
      </c>
      <c r="D181" s="5">
        <f>SUM(D182:D184)</f>
        <v>0</v>
      </c>
    </row>
    <row r="182" ht="14.25" spans="1:4">
      <c r="A182" s="5" t="s">
        <v>256</v>
      </c>
      <c r="B182" s="5">
        <f t="shared" si="3"/>
        <v>561</v>
      </c>
      <c r="C182" s="5">
        <v>561</v>
      </c>
      <c r="D182" s="5">
        <v>0</v>
      </c>
    </row>
    <row r="183" ht="14.25" spans="1:4">
      <c r="A183" s="5" t="s">
        <v>257</v>
      </c>
      <c r="B183" s="5">
        <f t="shared" si="3"/>
        <v>235</v>
      </c>
      <c r="C183" s="5">
        <v>235</v>
      </c>
      <c r="D183" s="5"/>
    </row>
    <row r="184" ht="14.25" spans="1:4">
      <c r="A184" s="5" t="s">
        <v>258</v>
      </c>
      <c r="B184" s="5">
        <f t="shared" si="3"/>
        <v>0</v>
      </c>
      <c r="C184" s="5">
        <v>0</v>
      </c>
      <c r="D184" s="5"/>
    </row>
    <row r="185" ht="14.25" spans="1:4">
      <c r="A185" s="5" t="s">
        <v>259</v>
      </c>
      <c r="B185" s="5">
        <f t="shared" si="3"/>
        <v>18161</v>
      </c>
      <c r="C185" s="5">
        <f>SUM(C186:C190)</f>
        <v>15952</v>
      </c>
      <c r="D185" s="5">
        <f>SUM(D186:D190)</f>
        <v>2209</v>
      </c>
    </row>
    <row r="186" ht="14.25" spans="1:4">
      <c r="A186" s="5" t="s">
        <v>260</v>
      </c>
      <c r="B186" s="5">
        <f t="shared" si="3"/>
        <v>1134</v>
      </c>
      <c r="C186" s="5">
        <v>387</v>
      </c>
      <c r="D186" s="5">
        <v>747</v>
      </c>
    </row>
    <row r="187" ht="14.25" spans="1:4">
      <c r="A187" s="5" t="s">
        <v>261</v>
      </c>
      <c r="B187" s="5">
        <f t="shared" si="3"/>
        <v>15982</v>
      </c>
      <c r="C187" s="5">
        <v>14607</v>
      </c>
      <c r="D187" s="5">
        <v>1375</v>
      </c>
    </row>
    <row r="188" ht="14.25" spans="1:4">
      <c r="A188" s="5" t="s">
        <v>262</v>
      </c>
      <c r="B188" s="5">
        <f t="shared" si="3"/>
        <v>1045</v>
      </c>
      <c r="C188" s="5">
        <v>958</v>
      </c>
      <c r="D188" s="5">
        <v>87</v>
      </c>
    </row>
    <row r="189" ht="14.25" spans="1:4">
      <c r="A189" s="5" t="s">
        <v>263</v>
      </c>
      <c r="B189" s="5">
        <f t="shared" si="3"/>
        <v>0</v>
      </c>
      <c r="C189" s="5"/>
      <c r="D189" s="5"/>
    </row>
    <row r="190" ht="14.25" spans="1:4">
      <c r="A190" s="5" t="s">
        <v>264</v>
      </c>
      <c r="B190" s="5">
        <f t="shared" si="3"/>
        <v>0</v>
      </c>
      <c r="C190" s="5">
        <v>0</v>
      </c>
      <c r="D190" s="5"/>
    </row>
    <row r="191" ht="14.25" spans="1:4">
      <c r="A191" s="5" t="s">
        <v>265</v>
      </c>
      <c r="B191" s="5">
        <f t="shared" si="3"/>
        <v>0</v>
      </c>
      <c r="C191" s="5">
        <f>SUM(C192:C195)</f>
        <v>0</v>
      </c>
      <c r="D191" s="5">
        <f>SUM(D192:D195)</f>
        <v>0</v>
      </c>
    </row>
    <row r="192" ht="14.25" spans="1:4">
      <c r="A192" s="5" t="s">
        <v>266</v>
      </c>
      <c r="B192" s="5">
        <f t="shared" si="3"/>
        <v>0</v>
      </c>
      <c r="C192" s="5"/>
      <c r="D192" s="5"/>
    </row>
    <row r="193" ht="14.25" spans="1:4">
      <c r="A193" s="5" t="s">
        <v>267</v>
      </c>
      <c r="B193" s="5">
        <f t="shared" si="3"/>
        <v>0</v>
      </c>
      <c r="C193" s="5"/>
      <c r="D193" s="5"/>
    </row>
    <row r="194" ht="14.25" spans="1:4">
      <c r="A194" s="5" t="s">
        <v>268</v>
      </c>
      <c r="B194" s="5">
        <f t="shared" si="3"/>
        <v>0</v>
      </c>
      <c r="C194" s="5"/>
      <c r="D194" s="5"/>
    </row>
    <row r="195" ht="14.25" spans="1:4">
      <c r="A195" s="5" t="s">
        <v>269</v>
      </c>
      <c r="B195" s="5">
        <f t="shared" si="3"/>
        <v>0</v>
      </c>
      <c r="C195" s="5"/>
      <c r="D195" s="5"/>
    </row>
    <row r="196" ht="14.25" spans="1:4">
      <c r="A196" s="5" t="s">
        <v>270</v>
      </c>
      <c r="B196" s="5">
        <f t="shared" si="3"/>
        <v>0</v>
      </c>
      <c r="C196" s="5">
        <f>C197</f>
        <v>0</v>
      </c>
      <c r="D196" s="5">
        <f>D197</f>
        <v>0</v>
      </c>
    </row>
    <row r="197" ht="14.25" spans="1:4">
      <c r="A197" s="5" t="s">
        <v>271</v>
      </c>
      <c r="B197" s="5">
        <f t="shared" si="3"/>
        <v>0</v>
      </c>
      <c r="C197" s="5"/>
      <c r="D197" s="5"/>
    </row>
    <row r="198" ht="14.25" spans="1:4">
      <c r="A198" s="5" t="s">
        <v>272</v>
      </c>
      <c r="B198" s="5">
        <f t="shared" si="3"/>
        <v>0</v>
      </c>
      <c r="C198" s="5">
        <f>SUM(C199:C200)</f>
        <v>0</v>
      </c>
      <c r="D198" s="5">
        <f>SUM(D199:D200)</f>
        <v>0</v>
      </c>
    </row>
    <row r="199" ht="14.25" spans="1:4">
      <c r="A199" s="5" t="s">
        <v>273</v>
      </c>
      <c r="B199" s="5">
        <f t="shared" si="3"/>
        <v>0</v>
      </c>
      <c r="C199" s="5">
        <v>0</v>
      </c>
      <c r="D199" s="5"/>
    </row>
    <row r="200" ht="14.25" spans="1:4">
      <c r="A200" s="5" t="s">
        <v>274</v>
      </c>
      <c r="B200" s="5">
        <f t="shared" si="3"/>
        <v>0</v>
      </c>
      <c r="C200" s="5"/>
      <c r="D200" s="5">
        <v>0</v>
      </c>
    </row>
    <row r="201" ht="14.25" spans="1:4">
      <c r="A201" s="5" t="s">
        <v>275</v>
      </c>
      <c r="B201" s="5">
        <f t="shared" si="3"/>
        <v>0</v>
      </c>
      <c r="C201" s="5">
        <f>C202</f>
        <v>0</v>
      </c>
      <c r="D201" s="5">
        <f>D202</f>
        <v>0</v>
      </c>
    </row>
    <row r="202" ht="14.25" spans="1:4">
      <c r="A202" s="5" t="s">
        <v>276</v>
      </c>
      <c r="B202" s="5">
        <f t="shared" si="3"/>
        <v>0</v>
      </c>
      <c r="C202" s="5"/>
      <c r="D202" s="5">
        <v>0</v>
      </c>
    </row>
    <row r="203" ht="14.25" spans="1:4">
      <c r="A203" s="5" t="s">
        <v>277</v>
      </c>
      <c r="B203" s="5">
        <f t="shared" si="3"/>
        <v>0</v>
      </c>
      <c r="C203" s="5">
        <f>SUM(C204:C205)</f>
        <v>0</v>
      </c>
      <c r="D203" s="5">
        <f>SUM(D204:D205)</f>
        <v>0</v>
      </c>
    </row>
    <row r="204" ht="14.25" spans="1:4">
      <c r="A204" s="5" t="s">
        <v>278</v>
      </c>
      <c r="B204" s="5">
        <f t="shared" si="3"/>
        <v>0</v>
      </c>
      <c r="C204" s="5"/>
      <c r="D204" s="5"/>
    </row>
    <row r="205" ht="14.25" spans="1:4">
      <c r="A205" s="5" t="s">
        <v>279</v>
      </c>
      <c r="B205" s="5">
        <f t="shared" si="3"/>
        <v>0</v>
      </c>
      <c r="C205" s="5">
        <v>0</v>
      </c>
      <c r="D205" s="5"/>
    </row>
    <row r="206" ht="14.25" spans="1:4">
      <c r="A206" s="5" t="s">
        <v>280</v>
      </c>
      <c r="B206" s="5">
        <f t="shared" si="3"/>
        <v>900</v>
      </c>
      <c r="C206" s="5">
        <f>C207</f>
        <v>0</v>
      </c>
      <c r="D206" s="5">
        <f>D207</f>
        <v>900</v>
      </c>
    </row>
    <row r="207" ht="14.25" spans="1:4">
      <c r="A207" s="5" t="s">
        <v>281</v>
      </c>
      <c r="B207" s="5">
        <f t="shared" si="3"/>
        <v>900</v>
      </c>
      <c r="C207" s="5">
        <v>0</v>
      </c>
      <c r="D207" s="5">
        <v>900</v>
      </c>
    </row>
    <row r="208" ht="14.25" spans="1:4">
      <c r="A208" s="5" t="s">
        <v>282</v>
      </c>
      <c r="B208" s="5">
        <f t="shared" si="3"/>
        <v>1</v>
      </c>
      <c r="C208" s="5">
        <f>C209</f>
        <v>0</v>
      </c>
      <c r="D208" s="5">
        <f>D209</f>
        <v>1</v>
      </c>
    </row>
    <row r="209" ht="14.25" spans="1:4">
      <c r="A209" s="5" t="s">
        <v>283</v>
      </c>
      <c r="B209" s="5">
        <f t="shared" si="3"/>
        <v>1</v>
      </c>
      <c r="C209" s="5"/>
      <c r="D209" s="5">
        <v>1</v>
      </c>
    </row>
    <row r="210" ht="14.25" spans="1:4">
      <c r="A210" s="5" t="s">
        <v>56</v>
      </c>
      <c r="B210" s="5">
        <f t="shared" si="3"/>
        <v>416</v>
      </c>
      <c r="C210" s="5">
        <f>C211+C215+C217+C220+C223+C225+C228+C233+C235</f>
        <v>416</v>
      </c>
      <c r="D210" s="5">
        <f>D211+D215+D217+D220+D223+D225+D228+D233+D235</f>
        <v>0</v>
      </c>
    </row>
    <row r="211" ht="14.25" spans="1:4">
      <c r="A211" s="5" t="s">
        <v>284</v>
      </c>
      <c r="B211" s="5">
        <f t="shared" si="3"/>
        <v>396</v>
      </c>
      <c r="C211" s="5">
        <f>SUM(C212:C214)</f>
        <v>396</v>
      </c>
      <c r="D211" s="5">
        <f>SUM(D212:D214)</f>
        <v>0</v>
      </c>
    </row>
    <row r="212" ht="14.25" spans="1:4">
      <c r="A212" s="5" t="s">
        <v>285</v>
      </c>
      <c r="B212" s="5">
        <f t="shared" si="3"/>
        <v>142</v>
      </c>
      <c r="C212" s="5">
        <v>142</v>
      </c>
      <c r="D212" s="5">
        <v>0</v>
      </c>
    </row>
    <row r="213" ht="14.25" spans="1:4">
      <c r="A213" s="5" t="s">
        <v>286</v>
      </c>
      <c r="B213" s="5">
        <f t="shared" si="3"/>
        <v>254</v>
      </c>
      <c r="C213" s="5">
        <v>254</v>
      </c>
      <c r="D213" s="5"/>
    </row>
    <row r="214" ht="14.25" spans="1:4">
      <c r="A214" s="5" t="s">
        <v>287</v>
      </c>
      <c r="B214" s="5">
        <f t="shared" si="3"/>
        <v>0</v>
      </c>
      <c r="C214" s="5">
        <v>0</v>
      </c>
      <c r="D214" s="5"/>
    </row>
    <row r="215" ht="14.25" spans="1:4">
      <c r="A215" s="5" t="s">
        <v>288</v>
      </c>
      <c r="B215" s="5">
        <f t="shared" si="3"/>
        <v>0</v>
      </c>
      <c r="C215" s="5">
        <f>C216</f>
        <v>0</v>
      </c>
      <c r="D215" s="5">
        <f>D216</f>
        <v>0</v>
      </c>
    </row>
    <row r="216" ht="14.25" spans="1:4">
      <c r="A216" s="5" t="s">
        <v>289</v>
      </c>
      <c r="B216" s="5">
        <f t="shared" si="3"/>
        <v>0</v>
      </c>
      <c r="C216" s="5">
        <v>0</v>
      </c>
      <c r="D216" s="5"/>
    </row>
    <row r="217" ht="14.25" spans="1:4">
      <c r="A217" s="5" t="s">
        <v>290</v>
      </c>
      <c r="B217" s="5">
        <f t="shared" si="3"/>
        <v>0</v>
      </c>
      <c r="C217" s="5">
        <f>SUM(C218:C219)</f>
        <v>0</v>
      </c>
      <c r="D217" s="5">
        <f>SUM(D218:D219)</f>
        <v>0</v>
      </c>
    </row>
    <row r="218" ht="14.25" spans="1:4">
      <c r="A218" s="5" t="s">
        <v>291</v>
      </c>
      <c r="B218" s="5">
        <f t="shared" si="3"/>
        <v>0</v>
      </c>
      <c r="C218" s="5"/>
      <c r="D218" s="5">
        <v>0</v>
      </c>
    </row>
    <row r="219" ht="14.25" spans="1:4">
      <c r="A219" s="5" t="s">
        <v>292</v>
      </c>
      <c r="B219" s="5">
        <f t="shared" si="3"/>
        <v>0</v>
      </c>
      <c r="C219" s="5">
        <v>0</v>
      </c>
      <c r="D219" s="5"/>
    </row>
    <row r="220" ht="14.25" spans="1:4">
      <c r="A220" s="5" t="s">
        <v>293</v>
      </c>
      <c r="B220" s="5">
        <f t="shared" si="3"/>
        <v>0</v>
      </c>
      <c r="C220" s="5">
        <f>SUM(C221:C222)</f>
        <v>0</v>
      </c>
      <c r="D220" s="5">
        <f>SUM(D221:D222)</f>
        <v>0</v>
      </c>
    </row>
    <row r="221" ht="14.25" spans="1:4">
      <c r="A221" s="5" t="s">
        <v>294</v>
      </c>
      <c r="B221" s="5">
        <f t="shared" ref="B221:B284" si="4">C221+D221</f>
        <v>0</v>
      </c>
      <c r="C221" s="5"/>
      <c r="D221" s="5">
        <v>0</v>
      </c>
    </row>
    <row r="222" ht="14.25" spans="1:4">
      <c r="A222" s="5" t="s">
        <v>295</v>
      </c>
      <c r="B222" s="5">
        <f t="shared" si="4"/>
        <v>0</v>
      </c>
      <c r="C222" s="5">
        <v>0</v>
      </c>
      <c r="D222" s="5"/>
    </row>
    <row r="223" ht="14.25" spans="1:4">
      <c r="A223" s="5" t="s">
        <v>296</v>
      </c>
      <c r="B223" s="5">
        <f t="shared" si="4"/>
        <v>0</v>
      </c>
      <c r="C223" s="5">
        <f>C224</f>
        <v>0</v>
      </c>
      <c r="D223" s="5">
        <f>D224</f>
        <v>0</v>
      </c>
    </row>
    <row r="224" ht="14.25" spans="1:4">
      <c r="A224" s="5" t="s">
        <v>297</v>
      </c>
      <c r="B224" s="5">
        <f t="shared" si="4"/>
        <v>0</v>
      </c>
      <c r="C224" s="5"/>
      <c r="D224" s="5">
        <v>0</v>
      </c>
    </row>
    <row r="225" ht="14.25" spans="1:4">
      <c r="A225" s="5" t="s">
        <v>298</v>
      </c>
      <c r="B225" s="5">
        <f t="shared" si="4"/>
        <v>0</v>
      </c>
      <c r="C225" s="5">
        <f>SUM(C226:C227)</f>
        <v>0</v>
      </c>
      <c r="D225" s="5">
        <f>SUM(D226:D227)</f>
        <v>0</v>
      </c>
    </row>
    <row r="226" ht="14.25" spans="1:4">
      <c r="A226" s="5" t="s">
        <v>299</v>
      </c>
      <c r="B226" s="5">
        <f t="shared" si="4"/>
        <v>0</v>
      </c>
      <c r="C226" s="5"/>
      <c r="D226" s="5">
        <v>0</v>
      </c>
    </row>
    <row r="227" ht="14.25" spans="1:4">
      <c r="A227" s="5" t="s">
        <v>300</v>
      </c>
      <c r="B227" s="5">
        <f t="shared" si="4"/>
        <v>0</v>
      </c>
      <c r="C227" s="5">
        <v>0</v>
      </c>
      <c r="D227" s="5"/>
    </row>
    <row r="228" ht="14.25" spans="1:4">
      <c r="A228" s="5" t="s">
        <v>301</v>
      </c>
      <c r="B228" s="5">
        <f t="shared" si="4"/>
        <v>20</v>
      </c>
      <c r="C228" s="5">
        <f>SUM(C229:C232)</f>
        <v>20</v>
      </c>
      <c r="D228" s="5">
        <f>SUM(D229:D232)</f>
        <v>0</v>
      </c>
    </row>
    <row r="229" ht="14.25" spans="1:4">
      <c r="A229" s="5" t="s">
        <v>302</v>
      </c>
      <c r="B229" s="5">
        <f t="shared" si="4"/>
        <v>0</v>
      </c>
      <c r="C229" s="5"/>
      <c r="D229" s="5">
        <v>0</v>
      </c>
    </row>
    <row r="230" ht="14.25" spans="1:4">
      <c r="A230" s="5" t="s">
        <v>303</v>
      </c>
      <c r="B230" s="5">
        <f t="shared" si="4"/>
        <v>20</v>
      </c>
      <c r="C230" s="5">
        <v>20</v>
      </c>
      <c r="D230" s="5"/>
    </row>
    <row r="231" ht="14.25" spans="1:4">
      <c r="A231" s="5" t="s">
        <v>304</v>
      </c>
      <c r="B231" s="5">
        <f t="shared" si="4"/>
        <v>0</v>
      </c>
      <c r="C231" s="5">
        <v>0</v>
      </c>
      <c r="D231" s="5"/>
    </row>
    <row r="232" ht="14.25" spans="1:4">
      <c r="A232" s="5" t="s">
        <v>305</v>
      </c>
      <c r="B232" s="5">
        <f t="shared" si="4"/>
        <v>0</v>
      </c>
      <c r="C232" s="5"/>
      <c r="D232" s="5"/>
    </row>
    <row r="233" ht="14.25" spans="1:4">
      <c r="A233" s="5" t="s">
        <v>306</v>
      </c>
      <c r="B233" s="5">
        <f t="shared" si="4"/>
        <v>0</v>
      </c>
      <c r="C233" s="5">
        <f>C234</f>
        <v>0</v>
      </c>
      <c r="D233" s="5">
        <f>D234</f>
        <v>0</v>
      </c>
    </row>
    <row r="234" ht="14.25" spans="1:4">
      <c r="A234" s="5" t="s">
        <v>307</v>
      </c>
      <c r="B234" s="5">
        <f t="shared" si="4"/>
        <v>0</v>
      </c>
      <c r="C234" s="5">
        <v>0</v>
      </c>
      <c r="D234" s="5"/>
    </row>
    <row r="235" ht="14.25" spans="1:4">
      <c r="A235" s="5" t="s">
        <v>308</v>
      </c>
      <c r="B235" s="5">
        <f t="shared" si="4"/>
        <v>0</v>
      </c>
      <c r="C235" s="5">
        <f>SUM(C236:C237)</f>
        <v>0</v>
      </c>
      <c r="D235" s="5">
        <f>D236+D237</f>
        <v>0</v>
      </c>
    </row>
    <row r="236" ht="14.25" spans="1:4">
      <c r="A236" s="5" t="s">
        <v>309</v>
      </c>
      <c r="B236" s="5">
        <f t="shared" si="4"/>
        <v>0</v>
      </c>
      <c r="C236" s="5">
        <v>0</v>
      </c>
      <c r="D236" s="5"/>
    </row>
    <row r="237" ht="14.25" spans="1:4">
      <c r="A237" s="5" t="s">
        <v>310</v>
      </c>
      <c r="B237" s="5">
        <f t="shared" si="4"/>
        <v>0</v>
      </c>
      <c r="C237" s="5">
        <v>0</v>
      </c>
      <c r="D237" s="5"/>
    </row>
    <row r="238" ht="14.25" spans="1:4">
      <c r="A238" s="5" t="s">
        <v>57</v>
      </c>
      <c r="B238" s="5">
        <f t="shared" si="4"/>
        <v>481</v>
      </c>
      <c r="C238" s="5">
        <f>C239+C253+C257+C262+C265</f>
        <v>381</v>
      </c>
      <c r="D238" s="5">
        <f>D239+D253+D257+D262+D265</f>
        <v>100</v>
      </c>
    </row>
    <row r="239" ht="14.25" spans="1:4">
      <c r="A239" s="5" t="s">
        <v>311</v>
      </c>
      <c r="B239" s="5">
        <f t="shared" si="4"/>
        <v>481</v>
      </c>
      <c r="C239" s="5">
        <f>SUM(C240:C252)</f>
        <v>381</v>
      </c>
      <c r="D239" s="5">
        <f>SUM(D240:D252)</f>
        <v>100</v>
      </c>
    </row>
    <row r="240" ht="14.25" spans="1:4">
      <c r="A240" s="5" t="s">
        <v>312</v>
      </c>
      <c r="B240" s="5">
        <f t="shared" si="4"/>
        <v>366</v>
      </c>
      <c r="C240" s="5">
        <v>366</v>
      </c>
      <c r="D240" s="5"/>
    </row>
    <row r="241" ht="14.25" spans="1:4">
      <c r="A241" s="5" t="s">
        <v>313</v>
      </c>
      <c r="B241" s="5">
        <f t="shared" si="4"/>
        <v>15</v>
      </c>
      <c r="C241" s="5">
        <v>15</v>
      </c>
      <c r="D241" s="5"/>
    </row>
    <row r="242" ht="14.25" spans="1:4">
      <c r="A242" s="5" t="s">
        <v>314</v>
      </c>
      <c r="B242" s="5">
        <f t="shared" si="4"/>
        <v>0</v>
      </c>
      <c r="C242" s="5"/>
      <c r="D242" s="5"/>
    </row>
    <row r="243" ht="14.25" spans="1:4">
      <c r="A243" s="5" t="s">
        <v>315</v>
      </c>
      <c r="B243" s="5">
        <f t="shared" si="4"/>
        <v>0</v>
      </c>
      <c r="C243" s="5"/>
      <c r="D243" s="5">
        <v>0</v>
      </c>
    </row>
    <row r="244" ht="14.25" spans="1:4">
      <c r="A244" s="5" t="s">
        <v>316</v>
      </c>
      <c r="B244" s="5">
        <f t="shared" si="4"/>
        <v>0</v>
      </c>
      <c r="C244" s="5"/>
      <c r="D244" s="5"/>
    </row>
    <row r="245" ht="14.25" spans="1:4">
      <c r="A245" s="5" t="s">
        <v>317</v>
      </c>
      <c r="B245" s="5">
        <f t="shared" si="4"/>
        <v>0</v>
      </c>
      <c r="C245" s="5"/>
      <c r="D245" s="5"/>
    </row>
    <row r="246" ht="14.25" spans="1:4">
      <c r="A246" s="5" t="s">
        <v>318</v>
      </c>
      <c r="B246" s="5">
        <f t="shared" si="4"/>
        <v>0</v>
      </c>
      <c r="C246" s="5">
        <v>0</v>
      </c>
      <c r="D246" s="5"/>
    </row>
    <row r="247" ht="14.25" spans="1:4">
      <c r="A247" s="5" t="s">
        <v>319</v>
      </c>
      <c r="B247" s="5">
        <f t="shared" si="4"/>
        <v>0</v>
      </c>
      <c r="C247" s="5"/>
      <c r="D247" s="5"/>
    </row>
    <row r="248" ht="14.25" spans="1:4">
      <c r="A248" s="5" t="s">
        <v>320</v>
      </c>
      <c r="B248" s="5">
        <f t="shared" si="4"/>
        <v>0</v>
      </c>
      <c r="C248" s="5"/>
      <c r="D248" s="5"/>
    </row>
    <row r="249" ht="14.25" spans="1:4">
      <c r="A249" s="5" t="s">
        <v>321</v>
      </c>
      <c r="B249" s="5">
        <f t="shared" si="4"/>
        <v>0</v>
      </c>
      <c r="C249" s="5"/>
      <c r="D249" s="5"/>
    </row>
    <row r="250" ht="14.25" spans="1:4">
      <c r="A250" s="5" t="s">
        <v>322</v>
      </c>
      <c r="B250" s="5">
        <f t="shared" si="4"/>
        <v>0</v>
      </c>
      <c r="C250" s="5">
        <v>0</v>
      </c>
      <c r="D250" s="5"/>
    </row>
    <row r="251" ht="14.25" spans="1:4">
      <c r="A251" s="5" t="s">
        <v>323</v>
      </c>
      <c r="B251" s="5">
        <f t="shared" si="4"/>
        <v>0</v>
      </c>
      <c r="C251" s="5"/>
      <c r="D251" s="5"/>
    </row>
    <row r="252" ht="14.25" spans="1:4">
      <c r="A252" s="5" t="s">
        <v>324</v>
      </c>
      <c r="B252" s="5">
        <f t="shared" si="4"/>
        <v>100</v>
      </c>
      <c r="C252" s="5"/>
      <c r="D252" s="5">
        <v>100</v>
      </c>
    </row>
    <row r="253" ht="14.25" spans="1:4">
      <c r="A253" s="5" t="s">
        <v>325</v>
      </c>
      <c r="B253" s="5">
        <f t="shared" si="4"/>
        <v>0</v>
      </c>
      <c r="C253" s="5">
        <f>SUM(C254:C256)</f>
        <v>0</v>
      </c>
      <c r="D253" s="5">
        <f>SUM(D254:D256)</f>
        <v>0</v>
      </c>
    </row>
    <row r="254" ht="14.25" spans="1:4">
      <c r="A254" s="5" t="s">
        <v>326</v>
      </c>
      <c r="B254" s="5">
        <f t="shared" si="4"/>
        <v>0</v>
      </c>
      <c r="C254" s="5"/>
      <c r="D254" s="5"/>
    </row>
    <row r="255" ht="14.25" spans="1:4">
      <c r="A255" s="5" t="s">
        <v>327</v>
      </c>
      <c r="B255" s="5">
        <f t="shared" si="4"/>
        <v>0</v>
      </c>
      <c r="C255" s="5">
        <v>0</v>
      </c>
      <c r="D255" s="5"/>
    </row>
    <row r="256" ht="14.25" spans="1:4">
      <c r="A256" s="5" t="s">
        <v>328</v>
      </c>
      <c r="B256" s="5">
        <f t="shared" si="4"/>
        <v>0</v>
      </c>
      <c r="C256" s="5"/>
      <c r="D256" s="5"/>
    </row>
    <row r="257" ht="14.25" spans="1:4">
      <c r="A257" s="5" t="s">
        <v>329</v>
      </c>
      <c r="B257" s="5">
        <f t="shared" si="4"/>
        <v>0</v>
      </c>
      <c r="C257" s="5">
        <f>SUM(C258:C261)</f>
        <v>0</v>
      </c>
      <c r="D257" s="5">
        <f>SUM(D258:D261)</f>
        <v>0</v>
      </c>
    </row>
    <row r="258" ht="14.25" spans="1:4">
      <c r="A258" s="5" t="s">
        <v>330</v>
      </c>
      <c r="B258" s="5">
        <f t="shared" si="4"/>
        <v>0</v>
      </c>
      <c r="C258" s="5">
        <v>0</v>
      </c>
      <c r="D258" s="5"/>
    </row>
    <row r="259" ht="14.25" spans="1:4">
      <c r="A259" s="5" t="s">
        <v>331</v>
      </c>
      <c r="B259" s="5">
        <f t="shared" si="4"/>
        <v>0</v>
      </c>
      <c r="C259" s="5"/>
      <c r="D259" s="5"/>
    </row>
    <row r="260" ht="14.25" spans="1:4">
      <c r="A260" s="5" t="s">
        <v>332</v>
      </c>
      <c r="B260" s="5">
        <f t="shared" si="4"/>
        <v>0</v>
      </c>
      <c r="C260" s="5">
        <v>0</v>
      </c>
      <c r="D260" s="5"/>
    </row>
    <row r="261" ht="14.25" spans="1:4">
      <c r="A261" s="5" t="s">
        <v>333</v>
      </c>
      <c r="B261" s="5">
        <f t="shared" si="4"/>
        <v>0</v>
      </c>
      <c r="C261" s="5"/>
      <c r="D261" s="5"/>
    </row>
    <row r="262" ht="14.25" spans="1:4">
      <c r="A262" s="5" t="s">
        <v>334</v>
      </c>
      <c r="B262" s="5">
        <f t="shared" si="4"/>
        <v>0</v>
      </c>
      <c r="C262" s="5">
        <f>SUM(C263:C264)</f>
        <v>0</v>
      </c>
      <c r="D262" s="5">
        <f>SUM(D263:D264)</f>
        <v>0</v>
      </c>
    </row>
    <row r="263" ht="14.25" spans="1:4">
      <c r="A263" s="5" t="s">
        <v>335</v>
      </c>
      <c r="B263" s="5">
        <f t="shared" si="4"/>
        <v>0</v>
      </c>
      <c r="C263" s="5"/>
      <c r="D263" s="5">
        <v>0</v>
      </c>
    </row>
    <row r="264" ht="14.25" spans="1:4">
      <c r="A264" s="5" t="s">
        <v>336</v>
      </c>
      <c r="B264" s="5">
        <f t="shared" si="4"/>
        <v>0</v>
      </c>
      <c r="C264" s="5">
        <v>0</v>
      </c>
      <c r="D264" s="5"/>
    </row>
    <row r="265" ht="14.25" spans="1:4">
      <c r="A265" s="5" t="s">
        <v>337</v>
      </c>
      <c r="B265" s="5">
        <f>C266+D268</f>
        <v>0</v>
      </c>
      <c r="C265" s="5">
        <f>SUM(C266:C268)</f>
        <v>0</v>
      </c>
      <c r="D265" s="5">
        <f>E266+F268</f>
        <v>0</v>
      </c>
    </row>
    <row r="266" ht="14.25" spans="1:4">
      <c r="A266" s="5" t="s">
        <v>210</v>
      </c>
      <c r="B266" s="5">
        <f t="shared" si="4"/>
        <v>0</v>
      </c>
      <c r="C266" s="5"/>
      <c r="D266" s="5">
        <v>0</v>
      </c>
    </row>
    <row r="267" ht="14.25" spans="1:4">
      <c r="A267" s="5" t="s">
        <v>338</v>
      </c>
      <c r="B267" s="5">
        <f t="shared" si="4"/>
        <v>0</v>
      </c>
      <c r="C267" s="5">
        <v>0</v>
      </c>
      <c r="D267" s="5"/>
    </row>
    <row r="268" ht="14.25" spans="1:4">
      <c r="A268" s="5" t="s">
        <v>339</v>
      </c>
      <c r="B268" s="5">
        <f t="shared" si="4"/>
        <v>0</v>
      </c>
      <c r="C268" s="5">
        <v>0</v>
      </c>
      <c r="D268" s="5"/>
    </row>
    <row r="269" ht="14.25" spans="1:4">
      <c r="A269" s="5" t="s">
        <v>58</v>
      </c>
      <c r="B269" s="5">
        <f t="shared" si="4"/>
        <v>13084</v>
      </c>
      <c r="C269" s="5">
        <f>C270+C280+C287+C293+C296+C301+C305+C311+C316+C323+C326+C329+C346</f>
        <v>5624</v>
      </c>
      <c r="D269" s="5">
        <f>D270+D280+D287+D293+D296+D301+D305+D311+D316+D332+D326+D329+D340+D346</f>
        <v>7460</v>
      </c>
    </row>
    <row r="270" ht="14.25" spans="1:4">
      <c r="A270" s="5" t="s">
        <v>340</v>
      </c>
      <c r="B270" s="5">
        <f t="shared" si="4"/>
        <v>480</v>
      </c>
      <c r="C270" s="5">
        <f>SUM(C271:C279)</f>
        <v>480</v>
      </c>
      <c r="D270" s="5">
        <f>SUM(D271:D279)</f>
        <v>0</v>
      </c>
    </row>
    <row r="271" ht="14.25" spans="1:4">
      <c r="A271" s="5" t="s">
        <v>341</v>
      </c>
      <c r="B271" s="5">
        <f t="shared" si="4"/>
        <v>460</v>
      </c>
      <c r="C271" s="5">
        <v>460</v>
      </c>
      <c r="D271" s="5">
        <v>0</v>
      </c>
    </row>
    <row r="272" ht="14.25" spans="1:4">
      <c r="A272" s="5" t="s">
        <v>342</v>
      </c>
      <c r="B272" s="5">
        <f t="shared" si="4"/>
        <v>20</v>
      </c>
      <c r="C272" s="5">
        <v>20</v>
      </c>
      <c r="D272" s="5"/>
    </row>
    <row r="273" ht="14.25" spans="1:4">
      <c r="A273" s="5" t="s">
        <v>343</v>
      </c>
      <c r="B273" s="5">
        <f t="shared" si="4"/>
        <v>0</v>
      </c>
      <c r="C273" s="5">
        <v>0</v>
      </c>
      <c r="D273" s="5"/>
    </row>
    <row r="274" ht="14.25" spans="1:4">
      <c r="A274" s="5" t="s">
        <v>344</v>
      </c>
      <c r="B274" s="5">
        <f t="shared" si="4"/>
        <v>0</v>
      </c>
      <c r="C274" s="5">
        <v>0</v>
      </c>
      <c r="D274" s="5"/>
    </row>
    <row r="275" ht="14.25" spans="1:4">
      <c r="A275" s="5" t="s">
        <v>345</v>
      </c>
      <c r="B275" s="5">
        <f t="shared" si="4"/>
        <v>0</v>
      </c>
      <c r="C275" s="5">
        <v>0</v>
      </c>
      <c r="D275" s="5"/>
    </row>
    <row r="276" ht="14.25" spans="1:4">
      <c r="A276" s="5" t="s">
        <v>346</v>
      </c>
      <c r="B276" s="5">
        <f t="shared" si="4"/>
        <v>0</v>
      </c>
      <c r="C276" s="5"/>
      <c r="D276" s="5"/>
    </row>
    <row r="277" ht="14.25" spans="1:4">
      <c r="A277" s="5" t="s">
        <v>347</v>
      </c>
      <c r="B277" s="5">
        <f t="shared" si="4"/>
        <v>0</v>
      </c>
      <c r="C277" s="5">
        <v>0</v>
      </c>
      <c r="D277" s="5"/>
    </row>
    <row r="278" ht="14.25" spans="1:4">
      <c r="A278" s="5" t="s">
        <v>348</v>
      </c>
      <c r="B278" s="5">
        <f t="shared" si="4"/>
        <v>0</v>
      </c>
      <c r="C278" s="5">
        <v>0</v>
      </c>
      <c r="D278" s="5"/>
    </row>
    <row r="279" ht="14.25" spans="1:4">
      <c r="A279" s="5" t="s">
        <v>349</v>
      </c>
      <c r="B279" s="5">
        <f t="shared" si="4"/>
        <v>0</v>
      </c>
      <c r="C279" s="5">
        <v>0</v>
      </c>
      <c r="D279" s="5"/>
    </row>
    <row r="280" ht="14.25" spans="1:4">
      <c r="A280" s="5" t="s">
        <v>350</v>
      </c>
      <c r="B280" s="5">
        <f t="shared" si="4"/>
        <v>595</v>
      </c>
      <c r="C280" s="5">
        <f>SUM(C281:C286)</f>
        <v>595</v>
      </c>
      <c r="D280" s="5">
        <f>SUM(D281:D286)</f>
        <v>0</v>
      </c>
    </row>
    <row r="281" ht="14.25" spans="1:4">
      <c r="A281" s="5" t="s">
        <v>351</v>
      </c>
      <c r="B281" s="5">
        <f t="shared" si="4"/>
        <v>339</v>
      </c>
      <c r="C281" s="5">
        <v>339</v>
      </c>
      <c r="D281" s="5">
        <v>0</v>
      </c>
    </row>
    <row r="282" ht="14.25" spans="1:4">
      <c r="A282" s="5" t="s">
        <v>352</v>
      </c>
      <c r="B282" s="5">
        <f t="shared" si="4"/>
        <v>20</v>
      </c>
      <c r="C282" s="5">
        <v>20</v>
      </c>
      <c r="D282" s="5"/>
    </row>
    <row r="283" ht="14.25" spans="1:4">
      <c r="A283" s="5" t="s">
        <v>353</v>
      </c>
      <c r="B283" s="5">
        <f t="shared" si="4"/>
        <v>0</v>
      </c>
      <c r="C283" s="5"/>
      <c r="D283" s="5"/>
    </row>
    <row r="284" ht="14.25" spans="1:4">
      <c r="A284" s="5" t="s">
        <v>354</v>
      </c>
      <c r="B284" s="5">
        <f t="shared" si="4"/>
        <v>0</v>
      </c>
      <c r="C284" s="5"/>
      <c r="D284" s="5"/>
    </row>
    <row r="285" ht="14.25" spans="1:4">
      <c r="A285" s="5" t="s">
        <v>355</v>
      </c>
      <c r="B285" s="5"/>
      <c r="C285" s="5">
        <v>236</v>
      </c>
      <c r="D285" s="5"/>
    </row>
    <row r="286" ht="14.25" spans="1:4">
      <c r="A286" s="5" t="s">
        <v>356</v>
      </c>
      <c r="B286" s="5">
        <f t="shared" ref="B286:B298" si="5">C286+D286</f>
        <v>0</v>
      </c>
      <c r="C286" s="5"/>
      <c r="D286" s="5"/>
    </row>
    <row r="287" ht="14.25" spans="1:4">
      <c r="A287" s="5" t="s">
        <v>357</v>
      </c>
      <c r="B287" s="5">
        <f t="shared" si="5"/>
        <v>7173</v>
      </c>
      <c r="C287" s="5">
        <f>SUM(C288:C292)</f>
        <v>4347</v>
      </c>
      <c r="D287" s="5">
        <f>SUM(D288:D292)</f>
        <v>2826</v>
      </c>
    </row>
    <row r="288" ht="14.25" spans="1:4">
      <c r="A288" s="5" t="s">
        <v>358</v>
      </c>
      <c r="B288" s="5">
        <f t="shared" si="5"/>
        <v>119</v>
      </c>
      <c r="C288" s="5">
        <v>119</v>
      </c>
      <c r="D288" s="5"/>
    </row>
    <row r="289" ht="14.25" spans="1:4">
      <c r="A289" s="5" t="s">
        <v>359</v>
      </c>
      <c r="B289" s="5">
        <f t="shared" si="5"/>
        <v>100</v>
      </c>
      <c r="C289" s="5">
        <v>100</v>
      </c>
      <c r="D289" s="5"/>
    </row>
    <row r="290" ht="14.25" spans="1:4">
      <c r="A290" s="5" t="s">
        <v>360</v>
      </c>
      <c r="B290" s="5">
        <f t="shared" si="5"/>
        <v>0</v>
      </c>
      <c r="C290" s="5"/>
      <c r="D290" s="5"/>
    </row>
    <row r="291" ht="14.25" spans="1:4">
      <c r="A291" s="5" t="s">
        <v>361</v>
      </c>
      <c r="B291" s="5">
        <f t="shared" si="5"/>
        <v>4128</v>
      </c>
      <c r="C291" s="5">
        <v>4128</v>
      </c>
      <c r="D291" s="5"/>
    </row>
    <row r="292" ht="14.25" spans="1:4">
      <c r="A292" s="5" t="s">
        <v>362</v>
      </c>
      <c r="B292" s="5">
        <f t="shared" si="5"/>
        <v>2826</v>
      </c>
      <c r="C292" s="5">
        <v>0</v>
      </c>
      <c r="D292" s="5">
        <v>2826</v>
      </c>
    </row>
    <row r="293" ht="14.25" spans="1:4">
      <c r="A293" s="5" t="s">
        <v>363</v>
      </c>
      <c r="B293" s="5">
        <f t="shared" si="5"/>
        <v>176</v>
      </c>
      <c r="C293" s="5">
        <f>SUM(C294:C295)</f>
        <v>0</v>
      </c>
      <c r="D293" s="5">
        <f>SUM(D294:D295)</f>
        <v>176</v>
      </c>
    </row>
    <row r="294" ht="14.25" spans="1:4">
      <c r="A294" s="5" t="s">
        <v>364</v>
      </c>
      <c r="B294" s="5">
        <f t="shared" si="5"/>
        <v>0</v>
      </c>
      <c r="C294" s="5">
        <v>0</v>
      </c>
      <c r="D294" s="5"/>
    </row>
    <row r="295" ht="14.25" spans="1:4">
      <c r="A295" s="5" t="s">
        <v>365</v>
      </c>
      <c r="B295" s="5">
        <f t="shared" si="5"/>
        <v>176</v>
      </c>
      <c r="C295" s="5">
        <v>0</v>
      </c>
      <c r="D295" s="5">
        <v>176</v>
      </c>
    </row>
    <row r="296" ht="14.25" spans="1:4">
      <c r="A296" s="5" t="s">
        <v>366</v>
      </c>
      <c r="B296" s="5">
        <f t="shared" si="5"/>
        <v>384</v>
      </c>
      <c r="C296" s="5">
        <f>SUM(C297:C300)</f>
        <v>0</v>
      </c>
      <c r="D296" s="5">
        <f>SUM(D297:D300)</f>
        <v>384</v>
      </c>
    </row>
    <row r="297" ht="14.25" spans="1:4">
      <c r="A297" s="5" t="s">
        <v>367</v>
      </c>
      <c r="B297" s="5">
        <f t="shared" si="5"/>
        <v>0</v>
      </c>
      <c r="C297" s="5">
        <v>0</v>
      </c>
      <c r="D297" s="5"/>
    </row>
    <row r="298" ht="14.25" spans="1:4">
      <c r="A298" s="5" t="s">
        <v>368</v>
      </c>
      <c r="B298" s="5">
        <f t="shared" si="5"/>
        <v>0</v>
      </c>
      <c r="C298" s="5">
        <v>0</v>
      </c>
      <c r="D298" s="5"/>
    </row>
    <row r="299" ht="14.25" spans="1:4">
      <c r="A299" s="5" t="s">
        <v>369</v>
      </c>
      <c r="B299" s="5"/>
      <c r="C299" s="5"/>
      <c r="D299" s="5">
        <v>384</v>
      </c>
    </row>
    <row r="300" ht="14.25" spans="1:4">
      <c r="A300" s="5" t="s">
        <v>370</v>
      </c>
      <c r="B300" s="5">
        <f t="shared" ref="B300:B302" si="6">C300+D300</f>
        <v>0</v>
      </c>
      <c r="C300" s="5">
        <v>0</v>
      </c>
      <c r="D300" s="5"/>
    </row>
    <row r="301" ht="14.25" spans="1:4">
      <c r="A301" s="5" t="s">
        <v>371</v>
      </c>
      <c r="B301" s="5">
        <f t="shared" si="6"/>
        <v>918</v>
      </c>
      <c r="C301" s="5">
        <f>SUM(C302:C304)</f>
        <v>0</v>
      </c>
      <c r="D301" s="5">
        <f>SUM(D302:D304)</f>
        <v>918</v>
      </c>
    </row>
    <row r="302" ht="14.25" spans="1:4">
      <c r="A302" s="5" t="s">
        <v>372</v>
      </c>
      <c r="B302" s="5">
        <f t="shared" si="6"/>
        <v>0</v>
      </c>
      <c r="C302" s="5">
        <v>0</v>
      </c>
      <c r="D302" s="5"/>
    </row>
    <row r="303" ht="14.25" spans="1:4">
      <c r="A303" s="5" t="s">
        <v>373</v>
      </c>
      <c r="B303" s="5"/>
      <c r="C303" s="5"/>
      <c r="D303" s="5"/>
    </row>
    <row r="304" ht="14.25" spans="1:4">
      <c r="A304" s="5" t="s">
        <v>374</v>
      </c>
      <c r="B304" s="5">
        <f t="shared" ref="B304:B335" si="7">C304+D304</f>
        <v>918</v>
      </c>
      <c r="C304" s="5"/>
      <c r="D304" s="5">
        <v>918</v>
      </c>
    </row>
    <row r="305" ht="14.25" spans="1:4">
      <c r="A305" s="5" t="s">
        <v>375</v>
      </c>
      <c r="B305" s="5">
        <f t="shared" si="7"/>
        <v>158</v>
      </c>
      <c r="C305" s="5">
        <f>SUM(C306:C310)</f>
        <v>0</v>
      </c>
      <c r="D305" s="5">
        <f>SUM(D306:D310)</f>
        <v>158</v>
      </c>
    </row>
    <row r="306" ht="14.25" spans="1:4">
      <c r="A306" s="5" t="s">
        <v>376</v>
      </c>
      <c r="B306" s="5">
        <f t="shared" si="7"/>
        <v>158</v>
      </c>
      <c r="C306" s="5">
        <v>0</v>
      </c>
      <c r="D306" s="5">
        <v>158</v>
      </c>
    </row>
    <row r="307" ht="14.25" spans="1:4">
      <c r="A307" s="5" t="s">
        <v>377</v>
      </c>
      <c r="B307" s="5">
        <f t="shared" si="7"/>
        <v>0</v>
      </c>
      <c r="C307" s="5">
        <v>0</v>
      </c>
      <c r="D307" s="5"/>
    </row>
    <row r="308" ht="14.25" spans="1:4">
      <c r="A308" s="5" t="s">
        <v>378</v>
      </c>
      <c r="B308" s="5">
        <f t="shared" si="7"/>
        <v>0</v>
      </c>
      <c r="C308" s="5"/>
      <c r="D308" s="5">
        <v>0</v>
      </c>
    </row>
    <row r="309" ht="14.25" spans="1:4">
      <c r="A309" s="5" t="s">
        <v>379</v>
      </c>
      <c r="B309" s="5">
        <f t="shared" si="7"/>
        <v>0</v>
      </c>
      <c r="C309" s="5">
        <v>0</v>
      </c>
      <c r="D309" s="5"/>
    </row>
    <row r="310" ht="14.25" spans="1:4">
      <c r="A310" s="5" t="s">
        <v>380</v>
      </c>
      <c r="B310" s="5">
        <f t="shared" si="7"/>
        <v>0</v>
      </c>
      <c r="C310" s="5">
        <v>0</v>
      </c>
      <c r="D310" s="5"/>
    </row>
    <row r="311" ht="14.25" spans="1:4">
      <c r="A311" s="5" t="s">
        <v>381</v>
      </c>
      <c r="B311" s="5">
        <f t="shared" si="7"/>
        <v>104</v>
      </c>
      <c r="C311" s="5">
        <f>SUM(C312:C315)</f>
        <v>104</v>
      </c>
      <c r="D311" s="5">
        <f>SUM(D312:D315)</f>
        <v>0</v>
      </c>
    </row>
    <row r="312" ht="14.25" spans="1:4">
      <c r="A312" s="5" t="s">
        <v>382</v>
      </c>
      <c r="B312" s="5">
        <f t="shared" si="7"/>
        <v>0</v>
      </c>
      <c r="C312" s="5"/>
      <c r="D312" s="5"/>
    </row>
    <row r="313" ht="14.25" spans="1:4">
      <c r="A313" s="5" t="s">
        <v>383</v>
      </c>
      <c r="B313" s="5">
        <f t="shared" si="7"/>
        <v>80</v>
      </c>
      <c r="C313" s="5">
        <v>80</v>
      </c>
      <c r="D313" s="5">
        <v>0</v>
      </c>
    </row>
    <row r="314" ht="14.25" spans="1:4">
      <c r="A314" s="5" t="s">
        <v>384</v>
      </c>
      <c r="B314" s="5">
        <f t="shared" si="7"/>
        <v>24</v>
      </c>
      <c r="C314" s="5">
        <v>24</v>
      </c>
      <c r="D314" s="5"/>
    </row>
    <row r="315" ht="14.25" spans="1:4">
      <c r="A315" s="5" t="s">
        <v>385</v>
      </c>
      <c r="B315" s="5">
        <f t="shared" si="7"/>
        <v>0</v>
      </c>
      <c r="C315" s="5"/>
      <c r="D315" s="5">
        <v>0</v>
      </c>
    </row>
    <row r="316" ht="14.25" spans="1:4">
      <c r="A316" s="5" t="s">
        <v>386</v>
      </c>
      <c r="B316" s="5">
        <f t="shared" si="7"/>
        <v>266</v>
      </c>
      <c r="C316" s="5">
        <f>SUM(C317:C322)</f>
        <v>98</v>
      </c>
      <c r="D316" s="5">
        <f>SUM(D317:D322)</f>
        <v>168</v>
      </c>
    </row>
    <row r="317" ht="14.25" spans="1:4">
      <c r="A317" s="5" t="s">
        <v>387</v>
      </c>
      <c r="B317" s="5">
        <f t="shared" si="7"/>
        <v>98</v>
      </c>
      <c r="C317" s="5">
        <v>98</v>
      </c>
      <c r="D317" s="5"/>
    </row>
    <row r="318" ht="14.25" spans="1:4">
      <c r="A318" s="5" t="s">
        <v>388</v>
      </c>
      <c r="B318" s="5">
        <f t="shared" si="7"/>
        <v>0</v>
      </c>
      <c r="C318" s="5"/>
      <c r="D318" s="5"/>
    </row>
    <row r="319" ht="14.25" spans="1:4">
      <c r="A319" s="5" t="s">
        <v>389</v>
      </c>
      <c r="B319" s="5">
        <f t="shared" si="7"/>
        <v>0</v>
      </c>
      <c r="C319" s="5">
        <v>0</v>
      </c>
      <c r="D319" s="5"/>
    </row>
    <row r="320" ht="14.25" spans="1:4">
      <c r="A320" s="5" t="s">
        <v>390</v>
      </c>
      <c r="B320" s="5">
        <f t="shared" si="7"/>
        <v>0</v>
      </c>
      <c r="C320" s="5">
        <v>0</v>
      </c>
      <c r="D320" s="5"/>
    </row>
    <row r="321" ht="14.25" spans="1:4">
      <c r="A321" s="5" t="s">
        <v>391</v>
      </c>
      <c r="B321" s="5">
        <f t="shared" si="7"/>
        <v>168</v>
      </c>
      <c r="C321" s="5">
        <v>0</v>
      </c>
      <c r="D321" s="5">
        <v>168</v>
      </c>
    </row>
    <row r="322" ht="14.25" spans="1:4">
      <c r="A322" s="5" t="s">
        <v>392</v>
      </c>
      <c r="B322" s="5">
        <f t="shared" si="7"/>
        <v>0</v>
      </c>
      <c r="C322" s="5">
        <v>0</v>
      </c>
      <c r="D322" s="5"/>
    </row>
    <row r="323" ht="14.25" spans="1:4">
      <c r="A323" s="5" t="s">
        <v>393</v>
      </c>
      <c r="B323" s="5">
        <f t="shared" si="7"/>
        <v>0</v>
      </c>
      <c r="C323" s="5">
        <f>SUM(C324:C325)</f>
        <v>0</v>
      </c>
      <c r="D323" s="5">
        <f>SUM(D324:D325)</f>
        <v>0</v>
      </c>
    </row>
    <row r="324" ht="14.25" spans="1:4">
      <c r="A324" s="5" t="s">
        <v>394</v>
      </c>
      <c r="B324" s="5">
        <f t="shared" si="7"/>
        <v>0</v>
      </c>
      <c r="C324" s="5"/>
      <c r="D324" s="5">
        <v>0</v>
      </c>
    </row>
    <row r="325" ht="14.25" spans="1:4">
      <c r="A325" s="5" t="s">
        <v>395</v>
      </c>
      <c r="B325" s="5">
        <f t="shared" si="7"/>
        <v>0</v>
      </c>
      <c r="C325" s="5">
        <v>0</v>
      </c>
      <c r="D325" s="5"/>
    </row>
    <row r="326" ht="14.25" spans="1:4">
      <c r="A326" s="5" t="s">
        <v>396</v>
      </c>
      <c r="B326" s="5">
        <f t="shared" si="7"/>
        <v>933</v>
      </c>
      <c r="C326" s="5">
        <f>SUM(C327:C328)</f>
        <v>0</v>
      </c>
      <c r="D326" s="5">
        <f>SUM(D327:D328)</f>
        <v>933</v>
      </c>
    </row>
    <row r="327" ht="14.25" spans="1:4">
      <c r="A327" s="5" t="s">
        <v>397</v>
      </c>
      <c r="B327" s="5">
        <f t="shared" si="7"/>
        <v>763</v>
      </c>
      <c r="C327" s="5">
        <v>0</v>
      </c>
      <c r="D327" s="5">
        <v>763</v>
      </c>
    </row>
    <row r="328" ht="14.25" spans="1:4">
      <c r="A328" s="5" t="s">
        <v>398</v>
      </c>
      <c r="B328" s="5">
        <f t="shared" si="7"/>
        <v>170</v>
      </c>
      <c r="C328" s="5">
        <v>0</v>
      </c>
      <c r="D328" s="5">
        <v>170</v>
      </c>
    </row>
    <row r="329" ht="14.25" spans="1:4">
      <c r="A329" s="5" t="s">
        <v>399</v>
      </c>
      <c r="B329" s="5">
        <f t="shared" si="7"/>
        <v>21</v>
      </c>
      <c r="C329" s="5">
        <f>C331</f>
        <v>0</v>
      </c>
      <c r="D329" s="5">
        <f>SUM(D330:D331)</f>
        <v>21</v>
      </c>
    </row>
    <row r="330" ht="14.25" spans="1:4">
      <c r="A330" s="5" t="s">
        <v>400</v>
      </c>
      <c r="B330" s="5">
        <f t="shared" si="7"/>
        <v>21</v>
      </c>
      <c r="C330" s="5"/>
      <c r="D330" s="5">
        <v>21</v>
      </c>
    </row>
    <row r="331" ht="14.25" spans="1:4">
      <c r="A331" s="5" t="s">
        <v>401</v>
      </c>
      <c r="B331" s="5">
        <f t="shared" si="7"/>
        <v>0</v>
      </c>
      <c r="C331" s="5"/>
      <c r="D331" s="5"/>
    </row>
    <row r="332" ht="14.25" spans="1:4">
      <c r="A332" s="5" t="s">
        <v>402</v>
      </c>
      <c r="B332" s="5">
        <f t="shared" si="7"/>
        <v>1876</v>
      </c>
      <c r="C332" s="5">
        <f>SUM(C333:C336)</f>
        <v>0</v>
      </c>
      <c r="D332" s="5">
        <f>SUM(D333:D336)</f>
        <v>1876</v>
      </c>
    </row>
    <row r="333" ht="14.25" spans="1:4">
      <c r="A333" s="5" t="s">
        <v>403</v>
      </c>
      <c r="B333" s="5">
        <f t="shared" si="7"/>
        <v>0</v>
      </c>
      <c r="C333" s="5">
        <v>0</v>
      </c>
      <c r="D333" s="5"/>
    </row>
    <row r="334" ht="14.25" spans="1:4">
      <c r="A334" s="5" t="s">
        <v>404</v>
      </c>
      <c r="B334" s="5">
        <f t="shared" si="7"/>
        <v>1876</v>
      </c>
      <c r="C334" s="5">
        <v>0</v>
      </c>
      <c r="D334" s="5">
        <v>1876</v>
      </c>
    </row>
    <row r="335" ht="14.25" spans="1:4">
      <c r="A335" s="5" t="s">
        <v>405</v>
      </c>
      <c r="B335" s="5">
        <f t="shared" si="7"/>
        <v>0</v>
      </c>
      <c r="C335" s="5">
        <v>0</v>
      </c>
      <c r="D335" s="5"/>
    </row>
    <row r="336" ht="14.25" spans="1:4">
      <c r="A336" s="5" t="s">
        <v>406</v>
      </c>
      <c r="B336" s="5"/>
      <c r="C336" s="5"/>
      <c r="D336" s="5"/>
    </row>
    <row r="337" ht="14.25" spans="1:4">
      <c r="A337" s="5" t="s">
        <v>407</v>
      </c>
      <c r="B337" s="5"/>
      <c r="C337" s="5"/>
      <c r="D337" s="5"/>
    </row>
    <row r="338" ht="14.25" spans="1:4">
      <c r="A338" s="5" t="s">
        <v>408</v>
      </c>
      <c r="B338" s="5"/>
      <c r="C338" s="5"/>
      <c r="D338" s="5"/>
    </row>
    <row r="339" ht="14.25" spans="1:4">
      <c r="A339" s="5" t="s">
        <v>409</v>
      </c>
      <c r="B339" s="5"/>
      <c r="C339" s="5"/>
      <c r="D339" s="5"/>
    </row>
    <row r="340" ht="14.25" spans="1:4">
      <c r="A340" s="5" t="s">
        <v>410</v>
      </c>
      <c r="B340" s="5">
        <f t="shared" ref="B340:B388" si="8">C340+D340</f>
        <v>77</v>
      </c>
      <c r="C340" s="5">
        <f>SUM(C341:C345)</f>
        <v>77</v>
      </c>
      <c r="D340" s="5">
        <f>SUM(D341:D345)</f>
        <v>0</v>
      </c>
    </row>
    <row r="341" ht="14.25" spans="1:4">
      <c r="A341" s="5" t="s">
        <v>210</v>
      </c>
      <c r="B341" s="5">
        <f t="shared" si="8"/>
        <v>77</v>
      </c>
      <c r="C341" s="5">
        <v>77</v>
      </c>
      <c r="D341" s="5">
        <v>0</v>
      </c>
    </row>
    <row r="342" ht="14.25" spans="1:4">
      <c r="A342" s="5" t="s">
        <v>411</v>
      </c>
      <c r="B342" s="5">
        <f t="shared" si="8"/>
        <v>0</v>
      </c>
      <c r="C342" s="5">
        <v>0</v>
      </c>
      <c r="D342" s="5"/>
    </row>
    <row r="343" ht="14.25" spans="1:4">
      <c r="A343" s="5" t="s">
        <v>412</v>
      </c>
      <c r="B343" s="5">
        <f t="shared" si="8"/>
        <v>0</v>
      </c>
      <c r="C343" s="5"/>
      <c r="D343" s="5">
        <v>0</v>
      </c>
    </row>
    <row r="344" ht="14.25" spans="1:4">
      <c r="A344" s="5" t="s">
        <v>212</v>
      </c>
      <c r="B344" s="5">
        <f t="shared" si="8"/>
        <v>0</v>
      </c>
      <c r="C344" s="5"/>
      <c r="D344" s="5">
        <v>0</v>
      </c>
    </row>
    <row r="345" ht="14.25" spans="1:4">
      <c r="A345" s="5" t="s">
        <v>413</v>
      </c>
      <c r="B345" s="5">
        <f t="shared" si="8"/>
        <v>0</v>
      </c>
      <c r="C345" s="5">
        <v>0</v>
      </c>
      <c r="D345" s="5"/>
    </row>
    <row r="346" ht="14.25" spans="1:4">
      <c r="A346" s="5" t="s">
        <v>414</v>
      </c>
      <c r="B346" s="5">
        <f t="shared" si="8"/>
        <v>0</v>
      </c>
      <c r="C346" s="5">
        <f>C347</f>
        <v>0</v>
      </c>
      <c r="D346" s="5">
        <f>D347</f>
        <v>0</v>
      </c>
    </row>
    <row r="347" ht="14.25" spans="1:4">
      <c r="A347" s="5" t="s">
        <v>415</v>
      </c>
      <c r="B347" s="5">
        <f t="shared" si="8"/>
        <v>0</v>
      </c>
      <c r="C347" s="5"/>
      <c r="D347" s="5"/>
    </row>
    <row r="348" ht="14.25" spans="1:4">
      <c r="A348" s="5" t="s">
        <v>59</v>
      </c>
      <c r="B348" s="5">
        <f t="shared" si="8"/>
        <v>14604</v>
      </c>
      <c r="C348" s="5">
        <f>C349+C353+C359+C363+C373+C375+C378+C382+C384+C388+C391+C398</f>
        <v>5687</v>
      </c>
      <c r="D348" s="5">
        <f>D349+D353+D359+D363+D373+D375+D378+D382+D384+D388+D391+D398</f>
        <v>8917</v>
      </c>
    </row>
    <row r="349" ht="14.25" spans="1:4">
      <c r="A349" s="5" t="s">
        <v>416</v>
      </c>
      <c r="B349" s="5">
        <f t="shared" si="8"/>
        <v>741</v>
      </c>
      <c r="C349" s="5">
        <f>SUM(C350:C352)</f>
        <v>541</v>
      </c>
      <c r="D349" s="5">
        <f>SUM(D350:D352)</f>
        <v>200</v>
      </c>
    </row>
    <row r="350" ht="14.25" spans="1:4">
      <c r="A350" s="5" t="s">
        <v>417</v>
      </c>
      <c r="B350" s="5">
        <f t="shared" si="8"/>
        <v>541</v>
      </c>
      <c r="C350" s="5">
        <v>541</v>
      </c>
      <c r="D350" s="5">
        <v>0</v>
      </c>
    </row>
    <row r="351" ht="14.25" spans="1:4">
      <c r="A351" s="5" t="s">
        <v>418</v>
      </c>
      <c r="B351" s="5">
        <f t="shared" si="8"/>
        <v>200</v>
      </c>
      <c r="C351" s="5">
        <v>0</v>
      </c>
      <c r="D351" s="5">
        <v>200</v>
      </c>
    </row>
    <row r="352" ht="14.25" spans="1:4">
      <c r="A352" s="5" t="s">
        <v>419</v>
      </c>
      <c r="B352" s="5">
        <f t="shared" si="8"/>
        <v>0</v>
      </c>
      <c r="C352" s="5">
        <v>0</v>
      </c>
      <c r="D352" s="5"/>
    </row>
    <row r="353" ht="14.25" spans="1:4">
      <c r="A353" s="5" t="s">
        <v>420</v>
      </c>
      <c r="B353" s="5">
        <f t="shared" si="8"/>
        <v>0</v>
      </c>
      <c r="C353" s="5">
        <f>SUM(C354:C358)</f>
        <v>0</v>
      </c>
      <c r="D353" s="5">
        <f>SUM(D354:D358)</f>
        <v>0</v>
      </c>
    </row>
    <row r="354" ht="14.25" spans="1:4">
      <c r="A354" s="5" t="s">
        <v>421</v>
      </c>
      <c r="B354" s="5">
        <f t="shared" si="8"/>
        <v>0</v>
      </c>
      <c r="C354" s="5"/>
      <c r="D354" s="5"/>
    </row>
    <row r="355" ht="14.25" spans="1:4">
      <c r="A355" s="5" t="s">
        <v>422</v>
      </c>
      <c r="B355" s="5">
        <f t="shared" si="8"/>
        <v>0</v>
      </c>
      <c r="C355" s="5"/>
      <c r="D355" s="5">
        <v>0</v>
      </c>
    </row>
    <row r="356" ht="14.25" spans="1:4">
      <c r="A356" s="5" t="s">
        <v>423</v>
      </c>
      <c r="B356" s="5">
        <f t="shared" si="8"/>
        <v>0</v>
      </c>
      <c r="C356" s="5"/>
      <c r="D356" s="5"/>
    </row>
    <row r="357" ht="14.25" spans="1:4">
      <c r="A357" s="5" t="s">
        <v>424</v>
      </c>
      <c r="B357" s="5">
        <f t="shared" si="8"/>
        <v>0</v>
      </c>
      <c r="C357" s="5"/>
      <c r="D357" s="5"/>
    </row>
    <row r="358" ht="14.25" spans="1:4">
      <c r="A358" s="5" t="s">
        <v>425</v>
      </c>
      <c r="B358" s="5">
        <f t="shared" si="8"/>
        <v>0</v>
      </c>
      <c r="C358" s="5"/>
      <c r="D358" s="5">
        <v>0</v>
      </c>
    </row>
    <row r="359" ht="14.25" spans="1:4">
      <c r="A359" s="5" t="s">
        <v>426</v>
      </c>
      <c r="B359" s="5">
        <f t="shared" si="8"/>
        <v>695</v>
      </c>
      <c r="C359" s="5">
        <f>SUM(C360:C362)</f>
        <v>0</v>
      </c>
      <c r="D359" s="5">
        <f>SUM(D360:D362)</f>
        <v>695</v>
      </c>
    </row>
    <row r="360" ht="14.25" spans="1:4">
      <c r="A360" s="5" t="s">
        <v>427</v>
      </c>
      <c r="B360" s="5">
        <f t="shared" si="8"/>
        <v>386</v>
      </c>
      <c r="C360" s="5">
        <v>0</v>
      </c>
      <c r="D360" s="5">
        <v>386</v>
      </c>
    </row>
    <row r="361" ht="14.25" spans="1:4">
      <c r="A361" s="5" t="s">
        <v>428</v>
      </c>
      <c r="B361" s="5">
        <f t="shared" si="8"/>
        <v>309</v>
      </c>
      <c r="C361" s="5">
        <v>0</v>
      </c>
      <c r="D361" s="5">
        <v>309</v>
      </c>
    </row>
    <row r="362" ht="14.25" spans="1:4">
      <c r="A362" s="5" t="s">
        <v>429</v>
      </c>
      <c r="B362" s="5">
        <f t="shared" si="8"/>
        <v>0</v>
      </c>
      <c r="C362" s="5">
        <v>0</v>
      </c>
      <c r="D362" s="5"/>
    </row>
    <row r="363" ht="14.25" spans="1:4">
      <c r="A363" s="5" t="s">
        <v>430</v>
      </c>
      <c r="B363" s="5">
        <f t="shared" si="8"/>
        <v>3464</v>
      </c>
      <c r="C363" s="5">
        <f>SUM(C364:C372)</f>
        <v>1475</v>
      </c>
      <c r="D363" s="5">
        <f>SUM(D364:D372)</f>
        <v>1989</v>
      </c>
    </row>
    <row r="364" ht="14.25" spans="1:4">
      <c r="A364" s="5" t="s">
        <v>431</v>
      </c>
      <c r="B364" s="5">
        <f t="shared" si="8"/>
        <v>675</v>
      </c>
      <c r="C364" s="5">
        <v>675</v>
      </c>
      <c r="D364" s="5"/>
    </row>
    <row r="365" ht="14.25" spans="1:4">
      <c r="A365" s="5" t="s">
        <v>432</v>
      </c>
      <c r="B365" s="5">
        <f t="shared" si="8"/>
        <v>91</v>
      </c>
      <c r="C365" s="5">
        <v>91</v>
      </c>
      <c r="D365" s="5"/>
    </row>
    <row r="366" ht="14.25" spans="1:4">
      <c r="A366" s="5" t="s">
        <v>433</v>
      </c>
      <c r="B366" s="5">
        <f t="shared" si="8"/>
        <v>105</v>
      </c>
      <c r="C366" s="5">
        <v>105</v>
      </c>
      <c r="D366" s="5">
        <v>0</v>
      </c>
    </row>
    <row r="367" ht="14.25" spans="1:4">
      <c r="A367" s="5" t="s">
        <v>434</v>
      </c>
      <c r="B367" s="5">
        <f t="shared" si="8"/>
        <v>604</v>
      </c>
      <c r="C367" s="5">
        <v>604</v>
      </c>
      <c r="D367" s="5"/>
    </row>
    <row r="368" ht="14.25" spans="1:4">
      <c r="A368" s="5" t="s">
        <v>435</v>
      </c>
      <c r="B368" s="5">
        <f t="shared" si="8"/>
        <v>0</v>
      </c>
      <c r="C368" s="5"/>
      <c r="D368" s="5">
        <v>0</v>
      </c>
    </row>
    <row r="369" ht="14.25" spans="1:4">
      <c r="A369" s="5" t="s">
        <v>436</v>
      </c>
      <c r="B369" s="5">
        <f t="shared" si="8"/>
        <v>1762</v>
      </c>
      <c r="C369" s="5">
        <v>0</v>
      </c>
      <c r="D369" s="5">
        <v>1762</v>
      </c>
    </row>
    <row r="370" ht="14.25" spans="1:4">
      <c r="A370" s="5" t="s">
        <v>437</v>
      </c>
      <c r="B370" s="5">
        <f t="shared" si="8"/>
        <v>114</v>
      </c>
      <c r="C370" s="5">
        <v>0</v>
      </c>
      <c r="D370" s="5">
        <v>114</v>
      </c>
    </row>
    <row r="371" ht="14.25" spans="1:4">
      <c r="A371" s="5" t="s">
        <v>438</v>
      </c>
      <c r="B371" s="5">
        <f t="shared" si="8"/>
        <v>0</v>
      </c>
      <c r="C371" s="5">
        <v>0</v>
      </c>
      <c r="D371" s="5"/>
    </row>
    <row r="372" ht="14.25" spans="1:4">
      <c r="A372" s="5" t="s">
        <v>439</v>
      </c>
      <c r="B372" s="5">
        <f t="shared" si="8"/>
        <v>113</v>
      </c>
      <c r="C372" s="5">
        <v>0</v>
      </c>
      <c r="D372" s="5">
        <v>113</v>
      </c>
    </row>
    <row r="373" ht="14.25" spans="1:4">
      <c r="A373" s="5" t="s">
        <v>440</v>
      </c>
      <c r="B373" s="5">
        <f t="shared" si="8"/>
        <v>0</v>
      </c>
      <c r="C373" s="5">
        <f>C374</f>
        <v>0</v>
      </c>
      <c r="D373" s="5">
        <f>D374</f>
        <v>0</v>
      </c>
    </row>
    <row r="374" ht="14.25" spans="1:4">
      <c r="A374" s="5" t="s">
        <v>441</v>
      </c>
      <c r="B374" s="5">
        <f t="shared" si="8"/>
        <v>0</v>
      </c>
      <c r="C374" s="5">
        <v>0</v>
      </c>
      <c r="D374" s="5"/>
    </row>
    <row r="375" ht="14.25" spans="1:4">
      <c r="A375" s="5" t="s">
        <v>442</v>
      </c>
      <c r="B375" s="5">
        <f t="shared" si="8"/>
        <v>0</v>
      </c>
      <c r="C375" s="5">
        <f>SUM(C376:C377)</f>
        <v>0</v>
      </c>
      <c r="D375" s="5">
        <f>SUM(D376:D377)</f>
        <v>0</v>
      </c>
    </row>
    <row r="376" ht="14.25" spans="1:4">
      <c r="A376" s="5" t="s">
        <v>443</v>
      </c>
      <c r="B376" s="5">
        <f t="shared" si="8"/>
        <v>0</v>
      </c>
      <c r="C376" s="5"/>
      <c r="D376" s="5">
        <v>0</v>
      </c>
    </row>
    <row r="377" ht="14.25" spans="1:4">
      <c r="A377" s="5" t="s">
        <v>444</v>
      </c>
      <c r="B377" s="5">
        <f t="shared" si="8"/>
        <v>0</v>
      </c>
      <c r="C377" s="5"/>
      <c r="D377" s="5">
        <v>0</v>
      </c>
    </row>
    <row r="378" ht="14.25" spans="1:4">
      <c r="A378" s="5" t="s">
        <v>445</v>
      </c>
      <c r="B378" s="5">
        <f t="shared" si="8"/>
        <v>3667</v>
      </c>
      <c r="C378" s="5">
        <f>SUM(C379:C381)</f>
        <v>3667</v>
      </c>
      <c r="D378" s="5">
        <f>SUM(D379:D381)</f>
        <v>0</v>
      </c>
    </row>
    <row r="379" ht="14.25" spans="1:4">
      <c r="A379" s="5" t="s">
        <v>446</v>
      </c>
      <c r="B379" s="5">
        <f t="shared" si="8"/>
        <v>1462</v>
      </c>
      <c r="C379" s="5">
        <v>1462</v>
      </c>
      <c r="D379" s="5">
        <v>0</v>
      </c>
    </row>
    <row r="380" ht="14.25" spans="1:4">
      <c r="A380" s="5" t="s">
        <v>447</v>
      </c>
      <c r="B380" s="5">
        <f t="shared" si="8"/>
        <v>2205</v>
      </c>
      <c r="C380" s="5">
        <v>2205</v>
      </c>
      <c r="D380" s="5"/>
    </row>
    <row r="381" ht="14.25" spans="1:4">
      <c r="A381" s="5" t="s">
        <v>448</v>
      </c>
      <c r="B381" s="5">
        <f t="shared" si="8"/>
        <v>0</v>
      </c>
      <c r="C381" s="5"/>
      <c r="D381" s="5"/>
    </row>
    <row r="382" ht="14.25" spans="1:4">
      <c r="A382" s="5" t="s">
        <v>449</v>
      </c>
      <c r="B382" s="5">
        <f t="shared" si="8"/>
        <v>5891</v>
      </c>
      <c r="C382" s="5">
        <f>C383</f>
        <v>0</v>
      </c>
      <c r="D382" s="5">
        <f>D383</f>
        <v>5891</v>
      </c>
    </row>
    <row r="383" ht="14.25" spans="1:4">
      <c r="A383" s="5" t="s">
        <v>450</v>
      </c>
      <c r="B383" s="5">
        <f t="shared" si="8"/>
        <v>5891</v>
      </c>
      <c r="C383" s="5">
        <v>0</v>
      </c>
      <c r="D383" s="5">
        <v>5891</v>
      </c>
    </row>
    <row r="384" ht="14.25" spans="1:4">
      <c r="A384" s="5" t="s">
        <v>451</v>
      </c>
      <c r="B384" s="5">
        <f t="shared" si="8"/>
        <v>101</v>
      </c>
      <c r="C384" s="5">
        <f>SUM(C385:C387)</f>
        <v>0</v>
      </c>
      <c r="D384" s="5">
        <f>SUM(D385:D387)</f>
        <v>101</v>
      </c>
    </row>
    <row r="385" ht="14.25" spans="1:4">
      <c r="A385" s="5" t="s">
        <v>452</v>
      </c>
      <c r="B385" s="5">
        <f t="shared" si="8"/>
        <v>101</v>
      </c>
      <c r="C385" s="5">
        <v>0</v>
      </c>
      <c r="D385" s="5">
        <v>101</v>
      </c>
    </row>
    <row r="386" ht="14.25" spans="1:4">
      <c r="A386" s="5" t="s">
        <v>453</v>
      </c>
      <c r="B386" s="5">
        <f t="shared" si="8"/>
        <v>0</v>
      </c>
      <c r="C386" s="5">
        <v>0</v>
      </c>
      <c r="D386" s="5"/>
    </row>
    <row r="387" ht="14.25" spans="1:4">
      <c r="A387" s="5" t="s">
        <v>454</v>
      </c>
      <c r="B387" s="5">
        <f t="shared" si="8"/>
        <v>0</v>
      </c>
      <c r="C387" s="5">
        <v>0</v>
      </c>
      <c r="D387" s="5"/>
    </row>
    <row r="388" ht="14.25" spans="1:4">
      <c r="A388" s="5" t="s">
        <v>455</v>
      </c>
      <c r="B388" s="5">
        <f t="shared" si="8"/>
        <v>38</v>
      </c>
      <c r="C388" s="5">
        <f>SUM(C389:C390)</f>
        <v>0</v>
      </c>
      <c r="D388" s="5">
        <f>SUM(D389:D390)</f>
        <v>38</v>
      </c>
    </row>
    <row r="389" ht="14.25" spans="1:4">
      <c r="A389" s="5" t="s">
        <v>456</v>
      </c>
      <c r="B389" s="5"/>
      <c r="C389" s="5"/>
      <c r="D389" s="5"/>
    </row>
    <row r="390" ht="14.25" spans="1:4">
      <c r="A390" s="5" t="s">
        <v>457</v>
      </c>
      <c r="B390" s="5">
        <f t="shared" ref="B390:B453" si="9">C390+D390</f>
        <v>38</v>
      </c>
      <c r="C390" s="5">
        <v>0</v>
      </c>
      <c r="D390" s="5">
        <v>38</v>
      </c>
    </row>
    <row r="391" ht="14.25" spans="1:4">
      <c r="A391" s="5" t="s">
        <v>458</v>
      </c>
      <c r="B391" s="5">
        <f t="shared" si="9"/>
        <v>7</v>
      </c>
      <c r="C391" s="5">
        <f>SUM(C392:C397)</f>
        <v>4</v>
      </c>
      <c r="D391" s="5">
        <f>SUM(D392:D397)</f>
        <v>3</v>
      </c>
    </row>
    <row r="392" ht="14.25" spans="1:4">
      <c r="A392" s="5" t="s">
        <v>210</v>
      </c>
      <c r="B392" s="5">
        <f t="shared" si="9"/>
        <v>4</v>
      </c>
      <c r="C392" s="5">
        <v>4</v>
      </c>
      <c r="D392" s="5"/>
    </row>
    <row r="393" ht="14.25" spans="1:4">
      <c r="A393" s="5" t="s">
        <v>211</v>
      </c>
      <c r="B393" s="5">
        <f t="shared" si="9"/>
        <v>3</v>
      </c>
      <c r="C393" s="5">
        <v>0</v>
      </c>
      <c r="D393" s="5">
        <v>3</v>
      </c>
    </row>
    <row r="394" ht="14.25" spans="1:4">
      <c r="A394" s="5" t="s">
        <v>218</v>
      </c>
      <c r="B394" s="5">
        <f t="shared" si="9"/>
        <v>0</v>
      </c>
      <c r="C394" s="5">
        <v>0</v>
      </c>
      <c r="D394" s="5"/>
    </row>
    <row r="395" ht="14.25" spans="1:4">
      <c r="A395" s="5" t="s">
        <v>459</v>
      </c>
      <c r="B395" s="5">
        <f t="shared" si="9"/>
        <v>0</v>
      </c>
      <c r="C395" s="5">
        <v>0</v>
      </c>
      <c r="D395" s="5"/>
    </row>
    <row r="396" ht="14.25" spans="1:4">
      <c r="A396" s="5" t="s">
        <v>460</v>
      </c>
      <c r="B396" s="5">
        <f t="shared" si="9"/>
        <v>0</v>
      </c>
      <c r="C396" s="5">
        <v>0</v>
      </c>
      <c r="D396" s="5"/>
    </row>
    <row r="397" ht="14.25" spans="1:4">
      <c r="A397" s="5" t="s">
        <v>461</v>
      </c>
      <c r="B397" s="5">
        <f t="shared" si="9"/>
        <v>0</v>
      </c>
      <c r="C397" s="5">
        <v>0</v>
      </c>
      <c r="D397" s="5"/>
    </row>
    <row r="398" ht="14.25" spans="1:4">
      <c r="A398" s="5" t="s">
        <v>462</v>
      </c>
      <c r="B398" s="5">
        <f t="shared" si="9"/>
        <v>0</v>
      </c>
      <c r="C398" s="5">
        <f>C399</f>
        <v>0</v>
      </c>
      <c r="D398" s="5">
        <f>D399</f>
        <v>0</v>
      </c>
    </row>
    <row r="399" ht="14.25" spans="1:4">
      <c r="A399" s="5" t="s">
        <v>463</v>
      </c>
      <c r="B399" s="5">
        <f t="shared" si="9"/>
        <v>0</v>
      </c>
      <c r="C399" s="5">
        <v>0</v>
      </c>
      <c r="D399" s="5"/>
    </row>
    <row r="400" ht="14.25" spans="1:4">
      <c r="A400" s="5" t="s">
        <v>60</v>
      </c>
      <c r="B400" s="5">
        <f t="shared" si="9"/>
        <v>403</v>
      </c>
      <c r="C400" s="5">
        <f>C401+C404+C408+C410+C413+C415</f>
        <v>403</v>
      </c>
      <c r="D400" s="5">
        <f>D401+D404+D408+D410+D413+D415</f>
        <v>0</v>
      </c>
    </row>
    <row r="401" ht="14.25" spans="1:4">
      <c r="A401" s="5" t="s">
        <v>464</v>
      </c>
      <c r="B401" s="5">
        <f t="shared" si="9"/>
        <v>403</v>
      </c>
      <c r="C401" s="5">
        <f>SUM(C402:C403)</f>
        <v>403</v>
      </c>
      <c r="D401" s="5">
        <f>SUM(D402:D403)</f>
        <v>0</v>
      </c>
    </row>
    <row r="402" ht="14.25" spans="1:4">
      <c r="A402" s="5" t="s">
        <v>465</v>
      </c>
      <c r="B402" s="5">
        <f t="shared" si="9"/>
        <v>403</v>
      </c>
      <c r="C402" s="5">
        <v>403</v>
      </c>
      <c r="D402" s="5">
        <v>0</v>
      </c>
    </row>
    <row r="403" ht="14.25" spans="1:4">
      <c r="A403" s="5" t="s">
        <v>466</v>
      </c>
      <c r="B403" s="5">
        <f t="shared" si="9"/>
        <v>0</v>
      </c>
      <c r="C403" s="5">
        <v>0</v>
      </c>
      <c r="D403" s="5"/>
    </row>
    <row r="404" ht="14.25" spans="1:4">
      <c r="A404" s="5" t="s">
        <v>467</v>
      </c>
      <c r="B404" s="5">
        <f t="shared" si="9"/>
        <v>0</v>
      </c>
      <c r="C404" s="5">
        <f>SUM(C405:C407)</f>
        <v>0</v>
      </c>
      <c r="D404" s="5">
        <f>SUM(D405:D407)</f>
        <v>0</v>
      </c>
    </row>
    <row r="405" ht="14.25" spans="1:4">
      <c r="A405" s="5" t="s">
        <v>468</v>
      </c>
      <c r="B405" s="5">
        <f t="shared" si="9"/>
        <v>0</v>
      </c>
      <c r="C405" s="5">
        <v>0</v>
      </c>
      <c r="D405" s="5"/>
    </row>
    <row r="406" ht="14.25" spans="1:4">
      <c r="A406" s="5" t="s">
        <v>469</v>
      </c>
      <c r="B406" s="5">
        <f t="shared" si="9"/>
        <v>0</v>
      </c>
      <c r="C406" s="5">
        <v>0</v>
      </c>
      <c r="D406" s="5"/>
    </row>
    <row r="407" ht="14.25" spans="1:4">
      <c r="A407" s="5" t="s">
        <v>470</v>
      </c>
      <c r="B407" s="5">
        <f t="shared" si="9"/>
        <v>0</v>
      </c>
      <c r="C407" s="5">
        <v>0</v>
      </c>
      <c r="D407" s="5"/>
    </row>
    <row r="408" ht="14.25" spans="1:4">
      <c r="A408" s="5" t="s">
        <v>471</v>
      </c>
      <c r="B408" s="5">
        <f t="shared" si="9"/>
        <v>0</v>
      </c>
      <c r="C408" s="5">
        <f>C409</f>
        <v>0</v>
      </c>
      <c r="D408" s="5">
        <f>D409</f>
        <v>0</v>
      </c>
    </row>
    <row r="409" ht="14.25" spans="1:4">
      <c r="A409" s="5" t="s">
        <v>472</v>
      </c>
      <c r="B409" s="5">
        <f t="shared" si="9"/>
        <v>0</v>
      </c>
      <c r="C409" s="5">
        <v>0</v>
      </c>
      <c r="D409" s="5"/>
    </row>
    <row r="410" ht="14.25" spans="1:4">
      <c r="A410" s="5" t="s">
        <v>473</v>
      </c>
      <c r="B410" s="5">
        <f t="shared" si="9"/>
        <v>0</v>
      </c>
      <c r="C410" s="5">
        <f>SUM(C411:C412)</f>
        <v>0</v>
      </c>
      <c r="D410" s="5">
        <f>SUM(D411:D412)</f>
        <v>0</v>
      </c>
    </row>
    <row r="411" ht="14.25" spans="1:4">
      <c r="A411" s="5" t="s">
        <v>474</v>
      </c>
      <c r="B411" s="5">
        <f t="shared" si="9"/>
        <v>0</v>
      </c>
      <c r="C411" s="5"/>
      <c r="D411" s="5"/>
    </row>
    <row r="412" ht="14.25" spans="1:4">
      <c r="A412" s="5" t="s">
        <v>475</v>
      </c>
      <c r="B412" s="5">
        <f t="shared" si="9"/>
        <v>0</v>
      </c>
      <c r="C412" s="5">
        <v>0</v>
      </c>
      <c r="D412" s="5"/>
    </row>
    <row r="413" ht="14.25" spans="1:4">
      <c r="A413" s="5" t="s">
        <v>476</v>
      </c>
      <c r="B413" s="5">
        <f t="shared" si="9"/>
        <v>0</v>
      </c>
      <c r="C413" s="5">
        <f>C414</f>
        <v>0</v>
      </c>
      <c r="D413" s="5"/>
    </row>
    <row r="414" ht="14.25" spans="1:4">
      <c r="A414" s="5" t="s">
        <v>477</v>
      </c>
      <c r="B414" s="5">
        <f t="shared" si="9"/>
        <v>0</v>
      </c>
      <c r="C414" s="5">
        <v>0</v>
      </c>
      <c r="D414" s="5"/>
    </row>
    <row r="415" ht="14.25" spans="1:4">
      <c r="A415" s="5" t="s">
        <v>478</v>
      </c>
      <c r="B415" s="5">
        <f t="shared" si="9"/>
        <v>0</v>
      </c>
      <c r="C415" s="5">
        <f>C416</f>
        <v>0</v>
      </c>
      <c r="D415" s="5">
        <f>D416</f>
        <v>0</v>
      </c>
    </row>
    <row r="416" ht="14.25" spans="1:4">
      <c r="A416" s="5" t="s">
        <v>479</v>
      </c>
      <c r="B416" s="5">
        <f t="shared" si="9"/>
        <v>0</v>
      </c>
      <c r="C416" s="5">
        <v>0</v>
      </c>
      <c r="D416" s="5"/>
    </row>
    <row r="417" ht="14.25" spans="1:4">
      <c r="A417" s="5" t="s">
        <v>61</v>
      </c>
      <c r="B417" s="5">
        <f t="shared" si="9"/>
        <v>7606</v>
      </c>
      <c r="C417" s="5">
        <f>C418+C427+C429+C431+C433+C435</f>
        <v>7606</v>
      </c>
      <c r="D417" s="5">
        <f>D418+D427+D429+D431+D433+D435</f>
        <v>0</v>
      </c>
    </row>
    <row r="418" ht="14.25" spans="1:4">
      <c r="A418" s="5" t="s">
        <v>480</v>
      </c>
      <c r="B418" s="5">
        <f t="shared" si="9"/>
        <v>5056</v>
      </c>
      <c r="C418" s="5">
        <f>SUM(C419:C426)</f>
        <v>5056</v>
      </c>
      <c r="D418" s="5">
        <f>SUM(D419:D426)</f>
        <v>0</v>
      </c>
    </row>
    <row r="419" ht="14.25" spans="1:4">
      <c r="A419" s="5" t="s">
        <v>481</v>
      </c>
      <c r="B419" s="5">
        <f t="shared" si="9"/>
        <v>4018</v>
      </c>
      <c r="C419" s="5">
        <v>4018</v>
      </c>
      <c r="D419" s="5">
        <v>0</v>
      </c>
    </row>
    <row r="420" ht="14.25" spans="1:4">
      <c r="A420" s="5" t="s">
        <v>482</v>
      </c>
      <c r="B420" s="5">
        <f t="shared" si="9"/>
        <v>400</v>
      </c>
      <c r="C420" s="5">
        <v>400</v>
      </c>
      <c r="D420" s="5"/>
    </row>
    <row r="421" ht="14.25" spans="1:4">
      <c r="A421" s="5" t="s">
        <v>483</v>
      </c>
      <c r="B421" s="5">
        <f t="shared" si="9"/>
        <v>638</v>
      </c>
      <c r="C421" s="5">
        <v>638</v>
      </c>
      <c r="D421" s="5"/>
    </row>
    <row r="422" ht="14.25" spans="1:4">
      <c r="A422" s="5" t="s">
        <v>484</v>
      </c>
      <c r="B422" s="5">
        <f t="shared" si="9"/>
        <v>0</v>
      </c>
      <c r="C422" s="5">
        <v>0</v>
      </c>
      <c r="D422" s="5"/>
    </row>
    <row r="423" ht="14.25" spans="1:4">
      <c r="A423" s="5" t="s">
        <v>485</v>
      </c>
      <c r="B423" s="5">
        <f t="shared" si="9"/>
        <v>0</v>
      </c>
      <c r="C423" s="5"/>
      <c r="D423" s="5"/>
    </row>
    <row r="424" ht="14.25" spans="1:4">
      <c r="A424" s="5" t="s">
        <v>486</v>
      </c>
      <c r="B424" s="5">
        <f t="shared" si="9"/>
        <v>0</v>
      </c>
      <c r="C424" s="5">
        <v>0</v>
      </c>
      <c r="D424" s="5"/>
    </row>
    <row r="425" ht="14.25" spans="1:4">
      <c r="A425" s="5" t="s">
        <v>487</v>
      </c>
      <c r="B425" s="5">
        <f t="shared" si="9"/>
        <v>0</v>
      </c>
      <c r="C425" s="5">
        <v>0</v>
      </c>
      <c r="D425" s="5"/>
    </row>
    <row r="426" ht="14.25" spans="1:4">
      <c r="A426" s="5" t="s">
        <v>488</v>
      </c>
      <c r="B426" s="5">
        <f t="shared" si="9"/>
        <v>0</v>
      </c>
      <c r="C426" s="5"/>
      <c r="D426" s="5"/>
    </row>
    <row r="427" ht="14.25" spans="1:4">
      <c r="A427" s="5" t="s">
        <v>489</v>
      </c>
      <c r="B427" s="5">
        <f t="shared" si="9"/>
        <v>0</v>
      </c>
      <c r="C427" s="5">
        <f t="shared" ref="C427:C431" si="10">C428</f>
        <v>0</v>
      </c>
      <c r="D427" s="5">
        <f t="shared" ref="D427:D431" si="11">D428</f>
        <v>0</v>
      </c>
    </row>
    <row r="428" ht="14.25" spans="1:4">
      <c r="A428" s="5" t="s">
        <v>490</v>
      </c>
      <c r="B428" s="5">
        <f t="shared" si="9"/>
        <v>0</v>
      </c>
      <c r="C428" s="5"/>
      <c r="D428" s="5"/>
    </row>
    <row r="429" ht="14.25" spans="1:4">
      <c r="A429" s="5" t="s">
        <v>491</v>
      </c>
      <c r="B429" s="5">
        <f t="shared" si="9"/>
        <v>0</v>
      </c>
      <c r="C429" s="5">
        <f t="shared" si="10"/>
        <v>0</v>
      </c>
      <c r="D429" s="5">
        <f t="shared" si="11"/>
        <v>0</v>
      </c>
    </row>
    <row r="430" ht="14.25" spans="1:4">
      <c r="A430" s="5" t="s">
        <v>492</v>
      </c>
      <c r="B430" s="5">
        <f t="shared" si="9"/>
        <v>0</v>
      </c>
      <c r="C430" s="5"/>
      <c r="D430" s="5"/>
    </row>
    <row r="431" ht="14.25" spans="1:4">
      <c r="A431" s="5" t="s">
        <v>493</v>
      </c>
      <c r="B431" s="5">
        <f t="shared" si="9"/>
        <v>2550</v>
      </c>
      <c r="C431" s="5">
        <f t="shared" si="10"/>
        <v>2550</v>
      </c>
      <c r="D431" s="5">
        <f t="shared" si="11"/>
        <v>0</v>
      </c>
    </row>
    <row r="432" ht="14.25" spans="1:4">
      <c r="A432" s="5" t="s">
        <v>494</v>
      </c>
      <c r="B432" s="5">
        <f t="shared" si="9"/>
        <v>2550</v>
      </c>
      <c r="C432" s="5">
        <v>2550</v>
      </c>
      <c r="D432" s="5"/>
    </row>
    <row r="433" ht="14.25" spans="1:4">
      <c r="A433" s="5" t="s">
        <v>495</v>
      </c>
      <c r="B433" s="5">
        <f t="shared" si="9"/>
        <v>0</v>
      </c>
      <c r="C433" s="5">
        <f>C434</f>
        <v>0</v>
      </c>
      <c r="D433" s="5">
        <f>D434</f>
        <v>0</v>
      </c>
    </row>
    <row r="434" ht="14.25" spans="1:4">
      <c r="A434" s="5" t="s">
        <v>496</v>
      </c>
      <c r="B434" s="5">
        <f t="shared" si="9"/>
        <v>0</v>
      </c>
      <c r="C434" s="5">
        <v>0</v>
      </c>
      <c r="D434" s="5"/>
    </row>
    <row r="435" ht="14.25" spans="1:4">
      <c r="A435" s="5" t="s">
        <v>497</v>
      </c>
      <c r="B435" s="5">
        <f t="shared" si="9"/>
        <v>0</v>
      </c>
      <c r="C435" s="5">
        <f>C436</f>
        <v>0</v>
      </c>
      <c r="D435" s="5">
        <f>D436</f>
        <v>0</v>
      </c>
    </row>
    <row r="436" ht="14.25" spans="1:4">
      <c r="A436" s="5" t="s">
        <v>498</v>
      </c>
      <c r="B436" s="5">
        <f t="shared" si="9"/>
        <v>0</v>
      </c>
      <c r="C436" s="5">
        <v>0</v>
      </c>
      <c r="D436" s="5"/>
    </row>
    <row r="437" ht="14.25" spans="1:4">
      <c r="A437" s="5" t="s">
        <v>62</v>
      </c>
      <c r="B437" s="5">
        <f t="shared" si="9"/>
        <v>1352</v>
      </c>
      <c r="C437" s="5">
        <f>C438+C451+C462+C478+C485</f>
        <v>619</v>
      </c>
      <c r="D437" s="5">
        <f>D438+D451+D462+D478+D485</f>
        <v>733</v>
      </c>
    </row>
    <row r="438" ht="14.25" spans="1:4">
      <c r="A438" s="5" t="s">
        <v>499</v>
      </c>
      <c r="B438" s="5">
        <f t="shared" si="9"/>
        <v>1053</v>
      </c>
      <c r="C438" s="5">
        <f>SUM(C439:C450)</f>
        <v>373</v>
      </c>
      <c r="D438" s="5">
        <f>SUM(D439:D450)</f>
        <v>680</v>
      </c>
    </row>
    <row r="439" ht="14.25" spans="1:4">
      <c r="A439" s="5" t="s">
        <v>500</v>
      </c>
      <c r="B439" s="5">
        <f t="shared" si="9"/>
        <v>373</v>
      </c>
      <c r="C439" s="5">
        <v>373</v>
      </c>
      <c r="D439" s="5">
        <v>0</v>
      </c>
    </row>
    <row r="440" ht="14.25" spans="1:4">
      <c r="A440" s="5" t="s">
        <v>501</v>
      </c>
      <c r="B440" s="5">
        <f t="shared" si="9"/>
        <v>223</v>
      </c>
      <c r="C440" s="5">
        <v>0</v>
      </c>
      <c r="D440" s="5">
        <v>223</v>
      </c>
    </row>
    <row r="441" ht="14.25" spans="1:4">
      <c r="A441" s="5" t="s">
        <v>502</v>
      </c>
      <c r="B441" s="5">
        <f t="shared" si="9"/>
        <v>0</v>
      </c>
      <c r="C441" s="5"/>
      <c r="D441" s="5"/>
    </row>
    <row r="442" ht="14.25" spans="1:4">
      <c r="A442" s="5" t="s">
        <v>503</v>
      </c>
      <c r="B442" s="5">
        <f t="shared" si="9"/>
        <v>0</v>
      </c>
      <c r="C442" s="5">
        <v>0</v>
      </c>
      <c r="D442" s="5"/>
    </row>
    <row r="443" ht="14.25" spans="1:4">
      <c r="A443" s="5" t="s">
        <v>504</v>
      </c>
      <c r="B443" s="5">
        <f t="shared" si="9"/>
        <v>0</v>
      </c>
      <c r="C443" s="5">
        <v>0</v>
      </c>
      <c r="D443" s="5"/>
    </row>
    <row r="444" ht="14.25" spans="1:4">
      <c r="A444" s="5" t="s">
        <v>505</v>
      </c>
      <c r="B444" s="5">
        <f t="shared" si="9"/>
        <v>0</v>
      </c>
      <c r="C444" s="5">
        <v>0</v>
      </c>
      <c r="D444" s="5"/>
    </row>
    <row r="445" ht="14.25" spans="1:4">
      <c r="A445" s="5" t="s">
        <v>506</v>
      </c>
      <c r="B445" s="5">
        <f t="shared" si="9"/>
        <v>0</v>
      </c>
      <c r="C445" s="5">
        <v>0</v>
      </c>
      <c r="D445" s="5"/>
    </row>
    <row r="446" ht="14.25" spans="1:4">
      <c r="A446" s="5" t="s">
        <v>507</v>
      </c>
      <c r="B446" s="5">
        <f t="shared" si="9"/>
        <v>0</v>
      </c>
      <c r="C446" s="5">
        <v>0</v>
      </c>
      <c r="D446" s="5"/>
    </row>
    <row r="447" ht="14.25" spans="1:4">
      <c r="A447" s="5" t="s">
        <v>508</v>
      </c>
      <c r="B447" s="5">
        <f t="shared" si="9"/>
        <v>195</v>
      </c>
      <c r="C447" s="5">
        <v>0</v>
      </c>
      <c r="D447" s="5">
        <v>195</v>
      </c>
    </row>
    <row r="448" ht="14.25" spans="1:4">
      <c r="A448" s="5" t="s">
        <v>509</v>
      </c>
      <c r="B448" s="5">
        <f t="shared" si="9"/>
        <v>0</v>
      </c>
      <c r="C448" s="5">
        <v>0</v>
      </c>
      <c r="D448" s="5"/>
    </row>
    <row r="449" ht="14.25" spans="1:4">
      <c r="A449" s="5" t="s">
        <v>510</v>
      </c>
      <c r="B449" s="5">
        <f t="shared" si="9"/>
        <v>262</v>
      </c>
      <c r="C449" s="5">
        <v>0</v>
      </c>
      <c r="D449" s="5">
        <v>262</v>
      </c>
    </row>
    <row r="450" ht="14.25" spans="1:4">
      <c r="A450" s="5" t="s">
        <v>511</v>
      </c>
      <c r="B450" s="5">
        <f t="shared" si="9"/>
        <v>0</v>
      </c>
      <c r="C450" s="5">
        <v>0</v>
      </c>
      <c r="D450" s="5"/>
    </row>
    <row r="451" ht="14.25" spans="1:4">
      <c r="A451" s="5" t="s">
        <v>512</v>
      </c>
      <c r="B451" s="5">
        <f t="shared" si="9"/>
        <v>0</v>
      </c>
      <c r="C451" s="5">
        <f>SUM(C452:C461)</f>
        <v>0</v>
      </c>
      <c r="D451" s="5">
        <f>SUM(D452:D461)</f>
        <v>0</v>
      </c>
    </row>
    <row r="452" ht="14.25" spans="1:4">
      <c r="A452" s="5" t="s">
        <v>513</v>
      </c>
      <c r="B452" s="5">
        <f t="shared" si="9"/>
        <v>0</v>
      </c>
      <c r="C452" s="5"/>
      <c r="D452" s="5">
        <v>0</v>
      </c>
    </row>
    <row r="453" ht="14.25" spans="1:4">
      <c r="A453" s="5" t="s">
        <v>514</v>
      </c>
      <c r="B453" s="5">
        <f t="shared" si="9"/>
        <v>0</v>
      </c>
      <c r="C453" s="5">
        <v>0</v>
      </c>
      <c r="D453" s="5"/>
    </row>
    <row r="454" ht="14.25" spans="1:4">
      <c r="A454" s="5" t="s">
        <v>515</v>
      </c>
      <c r="B454" s="5">
        <f t="shared" ref="B454:B479" si="12">C454+D454</f>
        <v>0</v>
      </c>
      <c r="C454" s="5"/>
      <c r="D454" s="5">
        <v>0</v>
      </c>
    </row>
    <row r="455" ht="14.25" spans="1:4">
      <c r="A455" s="5" t="s">
        <v>516</v>
      </c>
      <c r="B455" s="5">
        <f t="shared" si="12"/>
        <v>0</v>
      </c>
      <c r="C455" s="5"/>
      <c r="D455" s="5"/>
    </row>
    <row r="456" ht="14.25" spans="1:4">
      <c r="A456" s="5" t="s">
        <v>517</v>
      </c>
      <c r="B456" s="5">
        <f t="shared" si="12"/>
        <v>0</v>
      </c>
      <c r="C456" s="5"/>
      <c r="D456" s="5"/>
    </row>
    <row r="457" ht="14.25" spans="1:4">
      <c r="A457" s="5" t="s">
        <v>518</v>
      </c>
      <c r="B457" s="5">
        <f t="shared" si="12"/>
        <v>0</v>
      </c>
      <c r="C457" s="5"/>
      <c r="D457" s="5"/>
    </row>
    <row r="458" ht="14.25" spans="1:4">
      <c r="A458" s="5" t="s">
        <v>519</v>
      </c>
      <c r="B458" s="5">
        <f t="shared" si="12"/>
        <v>0</v>
      </c>
      <c r="C458" s="5"/>
      <c r="D458" s="5"/>
    </row>
    <row r="459" ht="14.25" spans="1:4">
      <c r="A459" s="5" t="s">
        <v>520</v>
      </c>
      <c r="B459" s="5">
        <f t="shared" si="12"/>
        <v>0</v>
      </c>
      <c r="C459" s="5"/>
      <c r="D459" s="5"/>
    </row>
    <row r="460" ht="14.25" spans="1:4">
      <c r="A460" s="5" t="s">
        <v>521</v>
      </c>
      <c r="B460" s="5">
        <f t="shared" si="12"/>
        <v>0</v>
      </c>
      <c r="C460" s="5"/>
      <c r="D460" s="5"/>
    </row>
    <row r="461" ht="14.25" spans="1:4">
      <c r="A461" s="5" t="s">
        <v>522</v>
      </c>
      <c r="B461" s="5">
        <f t="shared" si="12"/>
        <v>0</v>
      </c>
      <c r="C461" s="5">
        <v>0</v>
      </c>
      <c r="D461" s="5"/>
    </row>
    <row r="462" ht="14.25" spans="1:4">
      <c r="A462" s="5" t="s">
        <v>523</v>
      </c>
      <c r="B462" s="5">
        <f t="shared" si="12"/>
        <v>0</v>
      </c>
      <c r="C462" s="5">
        <f>SUM(C463:C477)</f>
        <v>0</v>
      </c>
      <c r="D462" s="5">
        <f>SUM(D463:D477)</f>
        <v>0</v>
      </c>
    </row>
    <row r="463" ht="14.25" spans="1:4">
      <c r="A463" s="5" t="s">
        <v>524</v>
      </c>
      <c r="B463" s="5">
        <f t="shared" si="12"/>
        <v>0</v>
      </c>
      <c r="C463" s="5"/>
      <c r="D463" s="5">
        <v>0</v>
      </c>
    </row>
    <row r="464" ht="14.25" spans="1:4">
      <c r="A464" s="5" t="s">
        <v>525</v>
      </c>
      <c r="B464" s="5">
        <f t="shared" si="12"/>
        <v>0</v>
      </c>
      <c r="C464" s="5">
        <v>0</v>
      </c>
      <c r="D464" s="5"/>
    </row>
    <row r="465" ht="14.25" spans="1:4">
      <c r="A465" s="5" t="s">
        <v>526</v>
      </c>
      <c r="B465" s="5">
        <f t="shared" si="12"/>
        <v>0</v>
      </c>
      <c r="C465" s="5"/>
      <c r="D465" s="5"/>
    </row>
    <row r="466" ht="14.25" spans="1:4">
      <c r="A466" s="5" t="s">
        <v>527</v>
      </c>
      <c r="B466" s="5">
        <f t="shared" si="12"/>
        <v>0</v>
      </c>
      <c r="C466" s="5">
        <v>0</v>
      </c>
      <c r="D466" s="5"/>
    </row>
    <row r="467" ht="14.25" spans="1:4">
      <c r="A467" s="5" t="s">
        <v>528</v>
      </c>
      <c r="B467" s="5">
        <f t="shared" si="12"/>
        <v>0</v>
      </c>
      <c r="C467" s="5">
        <v>0</v>
      </c>
      <c r="D467" s="5"/>
    </row>
    <row r="468" ht="14.25" spans="1:4">
      <c r="A468" s="5" t="s">
        <v>529</v>
      </c>
      <c r="B468" s="5">
        <f t="shared" si="12"/>
        <v>0</v>
      </c>
      <c r="C468" s="5">
        <v>0</v>
      </c>
      <c r="D468" s="5"/>
    </row>
    <row r="469" ht="14.25" spans="1:4">
      <c r="A469" s="5" t="s">
        <v>530</v>
      </c>
      <c r="B469" s="5">
        <f t="shared" si="12"/>
        <v>0</v>
      </c>
      <c r="C469" s="5"/>
      <c r="D469" s="5"/>
    </row>
    <row r="470" ht="14.25" spans="1:4">
      <c r="A470" s="5" t="s">
        <v>531</v>
      </c>
      <c r="B470" s="5">
        <f t="shared" si="12"/>
        <v>0</v>
      </c>
      <c r="C470" s="5"/>
      <c r="D470" s="5"/>
    </row>
    <row r="471" ht="14.25" spans="1:4">
      <c r="A471" s="5" t="s">
        <v>532</v>
      </c>
      <c r="B471" s="5">
        <f t="shared" si="12"/>
        <v>0</v>
      </c>
      <c r="C471" s="5"/>
      <c r="D471" s="5"/>
    </row>
    <row r="472" ht="14.25" spans="1:4">
      <c r="A472" s="5" t="s">
        <v>533</v>
      </c>
      <c r="B472" s="5">
        <f t="shared" si="12"/>
        <v>0</v>
      </c>
      <c r="C472" s="5">
        <v>0</v>
      </c>
      <c r="D472" s="5"/>
    </row>
    <row r="473" ht="14.25" spans="1:4">
      <c r="A473" s="5" t="s">
        <v>534</v>
      </c>
      <c r="B473" s="5">
        <f t="shared" si="12"/>
        <v>0</v>
      </c>
      <c r="C473" s="5"/>
      <c r="D473" s="5">
        <v>0</v>
      </c>
    </row>
    <row r="474" ht="14.25" spans="1:4">
      <c r="A474" s="5" t="s">
        <v>535</v>
      </c>
      <c r="B474" s="5">
        <f t="shared" si="12"/>
        <v>0</v>
      </c>
      <c r="C474" s="5"/>
      <c r="D474" s="5"/>
    </row>
    <row r="475" ht="14.25" spans="1:4">
      <c r="A475" s="5" t="s">
        <v>536</v>
      </c>
      <c r="B475" s="5">
        <f t="shared" si="12"/>
        <v>0</v>
      </c>
      <c r="C475" s="5">
        <v>0</v>
      </c>
      <c r="D475" s="5"/>
    </row>
    <row r="476" ht="14.25" spans="1:4">
      <c r="A476" s="5" t="s">
        <v>537</v>
      </c>
      <c r="B476" s="5">
        <f t="shared" si="12"/>
        <v>0</v>
      </c>
      <c r="C476" s="5">
        <v>0</v>
      </c>
      <c r="D476" s="5"/>
    </row>
    <row r="477" ht="14.25" spans="1:4">
      <c r="A477" s="5" t="s">
        <v>538</v>
      </c>
      <c r="B477" s="5">
        <f t="shared" si="12"/>
        <v>0</v>
      </c>
      <c r="C477" s="5">
        <v>0</v>
      </c>
      <c r="D477" s="5"/>
    </row>
    <row r="478" ht="14.25" spans="1:4">
      <c r="A478" s="5" t="s">
        <v>539</v>
      </c>
      <c r="B478" s="5">
        <f t="shared" si="12"/>
        <v>246</v>
      </c>
      <c r="C478" s="5">
        <f>SUM(C479:C484)</f>
        <v>246</v>
      </c>
      <c r="D478" s="5">
        <f>SUM(D479:D484)</f>
        <v>0</v>
      </c>
    </row>
    <row r="479" ht="14.25" spans="1:4">
      <c r="A479" s="5" t="s">
        <v>540</v>
      </c>
      <c r="B479" s="5">
        <f t="shared" si="12"/>
        <v>0</v>
      </c>
      <c r="C479" s="5"/>
      <c r="D479" s="5">
        <v>0</v>
      </c>
    </row>
    <row r="480" ht="14.25" spans="1:4">
      <c r="A480" s="5" t="s">
        <v>541</v>
      </c>
      <c r="B480" s="5"/>
      <c r="C480" s="5"/>
      <c r="D480" s="5"/>
    </row>
    <row r="481" ht="14.25" spans="1:4">
      <c r="A481" s="5" t="s">
        <v>542</v>
      </c>
      <c r="B481" s="5"/>
      <c r="C481" s="5">
        <v>246</v>
      </c>
      <c r="D481" s="5"/>
    </row>
    <row r="482" ht="14.25" spans="1:4">
      <c r="A482" s="5" t="s">
        <v>543</v>
      </c>
      <c r="B482" s="5">
        <f t="shared" ref="B482:B545" si="13">C482+D482</f>
        <v>0</v>
      </c>
      <c r="C482" s="5">
        <v>0</v>
      </c>
      <c r="D482" s="5"/>
    </row>
    <row r="483" ht="14.25" spans="1:4">
      <c r="A483" s="5" t="s">
        <v>544</v>
      </c>
      <c r="B483" s="5">
        <f t="shared" si="13"/>
        <v>0</v>
      </c>
      <c r="C483" s="5"/>
      <c r="D483" s="5">
        <v>0</v>
      </c>
    </row>
    <row r="484" ht="14.25" spans="1:4">
      <c r="A484" s="5" t="s">
        <v>545</v>
      </c>
      <c r="B484" s="5">
        <f t="shared" si="13"/>
        <v>0</v>
      </c>
      <c r="C484" s="5">
        <v>0</v>
      </c>
      <c r="D484" s="5"/>
    </row>
    <row r="485" ht="14.25" spans="1:4">
      <c r="A485" s="5" t="s">
        <v>546</v>
      </c>
      <c r="B485" s="5">
        <f t="shared" si="13"/>
        <v>53</v>
      </c>
      <c r="C485" s="5">
        <f>C486</f>
        <v>0</v>
      </c>
      <c r="D485" s="5">
        <f>D486</f>
        <v>53</v>
      </c>
    </row>
    <row r="486" ht="14.25" spans="1:4">
      <c r="A486" s="5" t="s">
        <v>547</v>
      </c>
      <c r="B486" s="5">
        <f t="shared" si="13"/>
        <v>53</v>
      </c>
      <c r="C486" s="5">
        <v>0</v>
      </c>
      <c r="D486" s="5">
        <v>53</v>
      </c>
    </row>
    <row r="487" ht="14.25" spans="1:4">
      <c r="A487" s="5" t="s">
        <v>63</v>
      </c>
      <c r="B487" s="5">
        <f t="shared" si="13"/>
        <v>825</v>
      </c>
      <c r="C487" s="5">
        <f>C488+C495+C497+C499</f>
        <v>347</v>
      </c>
      <c r="D487" s="5">
        <f>D488+D495+D497+D499</f>
        <v>478</v>
      </c>
    </row>
    <row r="488" ht="14.25" spans="1:4">
      <c r="A488" s="5" t="s">
        <v>548</v>
      </c>
      <c r="B488" s="5">
        <f t="shared" si="13"/>
        <v>746</v>
      </c>
      <c r="C488" s="5">
        <f>SUM(C489:C494)</f>
        <v>347</v>
      </c>
      <c r="D488" s="5">
        <f>SUM(D489:D494)</f>
        <v>399</v>
      </c>
    </row>
    <row r="489" ht="14.25" spans="1:4">
      <c r="A489" s="5" t="s">
        <v>549</v>
      </c>
      <c r="B489" s="5">
        <f t="shared" si="13"/>
        <v>347</v>
      </c>
      <c r="C489" s="5">
        <v>347</v>
      </c>
      <c r="D489" s="5">
        <v>0</v>
      </c>
    </row>
    <row r="490" ht="14.25" spans="1:4">
      <c r="A490" s="5" t="s">
        <v>550</v>
      </c>
      <c r="B490" s="5">
        <f t="shared" si="13"/>
        <v>0</v>
      </c>
      <c r="C490" s="5">
        <v>0</v>
      </c>
      <c r="D490" s="5"/>
    </row>
    <row r="491" ht="14.25" spans="1:4">
      <c r="A491" s="5" t="s">
        <v>551</v>
      </c>
      <c r="B491" s="5">
        <f t="shared" si="13"/>
        <v>0</v>
      </c>
      <c r="C491" s="5">
        <v>0</v>
      </c>
      <c r="D491" s="5"/>
    </row>
    <row r="492" ht="14.25" spans="1:4">
      <c r="A492" s="5" t="s">
        <v>552</v>
      </c>
      <c r="B492" s="5">
        <f t="shared" si="13"/>
        <v>0</v>
      </c>
      <c r="C492" s="5">
        <v>0</v>
      </c>
      <c r="D492" s="5"/>
    </row>
    <row r="493" ht="14.25" spans="1:4">
      <c r="A493" s="5" t="s">
        <v>553</v>
      </c>
      <c r="B493" s="5">
        <f t="shared" si="13"/>
        <v>0</v>
      </c>
      <c r="C493" s="5">
        <v>0</v>
      </c>
      <c r="D493" s="5"/>
    </row>
    <row r="494" ht="14.25" spans="1:4">
      <c r="A494" s="5" t="s">
        <v>554</v>
      </c>
      <c r="B494" s="5">
        <f t="shared" si="13"/>
        <v>399</v>
      </c>
      <c r="C494" s="5"/>
      <c r="D494" s="5">
        <v>399</v>
      </c>
    </row>
    <row r="495" ht="14.25" spans="1:4">
      <c r="A495" s="5" t="s">
        <v>555</v>
      </c>
      <c r="B495" s="5">
        <f t="shared" si="13"/>
        <v>79</v>
      </c>
      <c r="C495" s="5">
        <f t="shared" ref="C495:C499" si="14">C496</f>
        <v>0</v>
      </c>
      <c r="D495" s="5">
        <f t="shared" ref="D495:D499" si="15">D496</f>
        <v>79</v>
      </c>
    </row>
    <row r="496" ht="14.25" spans="1:4">
      <c r="A496" s="5" t="s">
        <v>556</v>
      </c>
      <c r="B496" s="5">
        <f t="shared" si="13"/>
        <v>79</v>
      </c>
      <c r="C496" s="5">
        <v>0</v>
      </c>
      <c r="D496" s="5">
        <v>79</v>
      </c>
    </row>
    <row r="497" ht="14.25" spans="1:4">
      <c r="A497" s="5" t="s">
        <v>557</v>
      </c>
      <c r="B497" s="5">
        <f t="shared" si="13"/>
        <v>0</v>
      </c>
      <c r="C497" s="5">
        <f t="shared" si="14"/>
        <v>0</v>
      </c>
      <c r="D497" s="5">
        <f t="shared" si="15"/>
        <v>0</v>
      </c>
    </row>
    <row r="498" ht="14.25" spans="1:4">
      <c r="A498" s="5" t="s">
        <v>558</v>
      </c>
      <c r="B498" s="5">
        <f t="shared" si="13"/>
        <v>0</v>
      </c>
      <c r="C498" s="5">
        <v>0</v>
      </c>
      <c r="D498" s="5"/>
    </row>
    <row r="499" ht="14.25" spans="1:4">
      <c r="A499" s="5" t="s">
        <v>559</v>
      </c>
      <c r="B499" s="5">
        <f t="shared" si="13"/>
        <v>0</v>
      </c>
      <c r="C499" s="5">
        <f t="shared" si="14"/>
        <v>0</v>
      </c>
      <c r="D499" s="5">
        <f t="shared" si="15"/>
        <v>0</v>
      </c>
    </row>
    <row r="500" ht="14.25" spans="1:4">
      <c r="A500" s="5" t="s">
        <v>560</v>
      </c>
      <c r="B500" s="5">
        <f t="shared" si="13"/>
        <v>0</v>
      </c>
      <c r="C500" s="5">
        <v>0</v>
      </c>
      <c r="D500" s="5"/>
    </row>
    <row r="501" ht="14.25" spans="1:4">
      <c r="A501" s="5" t="s">
        <v>64</v>
      </c>
      <c r="B501" s="5">
        <f t="shared" si="13"/>
        <v>227</v>
      </c>
      <c r="C501" s="5">
        <f>C502+C506+C509+C513+C516+C518</f>
        <v>227</v>
      </c>
      <c r="D501" s="5">
        <f>D502+D506+D509+D513+D516+D518</f>
        <v>0</v>
      </c>
    </row>
    <row r="502" ht="14.25" spans="1:4">
      <c r="A502" s="5" t="s">
        <v>561</v>
      </c>
      <c r="B502" s="5">
        <f t="shared" si="13"/>
        <v>0</v>
      </c>
      <c r="C502" s="5">
        <f>SUM(C503:C505)</f>
        <v>0</v>
      </c>
      <c r="D502" s="5">
        <f>SUM(D503:D505)</f>
        <v>0</v>
      </c>
    </row>
    <row r="503" ht="14.25" spans="1:4">
      <c r="A503" s="5" t="s">
        <v>562</v>
      </c>
      <c r="B503" s="5">
        <f t="shared" si="13"/>
        <v>0</v>
      </c>
      <c r="C503" s="5">
        <v>0</v>
      </c>
      <c r="D503" s="5"/>
    </row>
    <row r="504" ht="14.25" spans="1:4">
      <c r="A504" s="5" t="s">
        <v>563</v>
      </c>
      <c r="B504" s="5">
        <f t="shared" si="13"/>
        <v>0</v>
      </c>
      <c r="C504" s="5">
        <v>0</v>
      </c>
      <c r="D504" s="5"/>
    </row>
    <row r="505" ht="14.25" spans="1:4">
      <c r="A505" s="5" t="s">
        <v>564</v>
      </c>
      <c r="B505" s="5">
        <f t="shared" si="13"/>
        <v>0</v>
      </c>
      <c r="C505" s="5"/>
      <c r="D505" s="5"/>
    </row>
    <row r="506" ht="14.25" spans="1:4">
      <c r="A506" s="5" t="s">
        <v>565</v>
      </c>
      <c r="B506" s="5">
        <f t="shared" si="13"/>
        <v>0</v>
      </c>
      <c r="C506" s="5">
        <f>SUM(C507:C508)</f>
        <v>0</v>
      </c>
      <c r="D506" s="5">
        <f>SUM(D507:D508)</f>
        <v>0</v>
      </c>
    </row>
    <row r="507" ht="14.25" spans="1:4">
      <c r="A507" s="5" t="s">
        <v>566</v>
      </c>
      <c r="B507" s="5">
        <f t="shared" si="13"/>
        <v>0</v>
      </c>
      <c r="C507" s="5">
        <v>0</v>
      </c>
      <c r="D507" s="5"/>
    </row>
    <row r="508" ht="14.25" spans="1:4">
      <c r="A508" s="5" t="s">
        <v>567</v>
      </c>
      <c r="B508" s="5">
        <f t="shared" si="13"/>
        <v>0</v>
      </c>
      <c r="C508" s="5">
        <v>0</v>
      </c>
      <c r="D508" s="5"/>
    </row>
    <row r="509" ht="14.25" spans="1:4">
      <c r="A509" s="5" t="s">
        <v>568</v>
      </c>
      <c r="B509" s="5">
        <f t="shared" si="13"/>
        <v>227</v>
      </c>
      <c r="C509" s="5">
        <f>SUM(C510:C512)</f>
        <v>227</v>
      </c>
      <c r="D509" s="5">
        <f>SUM(D510:D512)</f>
        <v>0</v>
      </c>
    </row>
    <row r="510" ht="14.25" spans="1:4">
      <c r="A510" s="5" t="s">
        <v>569</v>
      </c>
      <c r="B510" s="5">
        <f t="shared" si="13"/>
        <v>207</v>
      </c>
      <c r="C510" s="5">
        <v>207</v>
      </c>
      <c r="D510" s="5">
        <v>0</v>
      </c>
    </row>
    <row r="511" ht="14.25" spans="1:4">
      <c r="A511" s="5" t="s">
        <v>570</v>
      </c>
      <c r="B511" s="5">
        <f t="shared" si="13"/>
        <v>20</v>
      </c>
      <c r="C511" s="5">
        <v>20</v>
      </c>
      <c r="D511" s="5"/>
    </row>
    <row r="512" ht="14.25" spans="1:4">
      <c r="A512" s="5" t="s">
        <v>571</v>
      </c>
      <c r="B512" s="5">
        <f t="shared" si="13"/>
        <v>0</v>
      </c>
      <c r="C512" s="5"/>
      <c r="D512" s="5">
        <v>0</v>
      </c>
    </row>
    <row r="513" ht="14.25" spans="1:4">
      <c r="A513" s="5" t="s">
        <v>572</v>
      </c>
      <c r="B513" s="5">
        <f t="shared" si="13"/>
        <v>0</v>
      </c>
      <c r="C513" s="5">
        <f>SUM(C514:C515)</f>
        <v>0</v>
      </c>
      <c r="D513" s="5">
        <f>SUM(D514:D515)</f>
        <v>0</v>
      </c>
    </row>
    <row r="514" ht="14.25" spans="1:4">
      <c r="A514" s="5" t="s">
        <v>573</v>
      </c>
      <c r="B514" s="5">
        <f t="shared" si="13"/>
        <v>0</v>
      </c>
      <c r="C514" s="5"/>
      <c r="D514" s="5">
        <v>0</v>
      </c>
    </row>
    <row r="515" ht="14.25" spans="1:4">
      <c r="A515" s="5" t="s">
        <v>574</v>
      </c>
      <c r="B515" s="5">
        <f t="shared" si="13"/>
        <v>0</v>
      </c>
      <c r="C515" s="5"/>
      <c r="D515" s="5"/>
    </row>
    <row r="516" ht="14.25" spans="1:4">
      <c r="A516" s="5" t="s">
        <v>575</v>
      </c>
      <c r="B516" s="5">
        <f t="shared" si="13"/>
        <v>0</v>
      </c>
      <c r="C516" s="5">
        <f>C517</f>
        <v>0</v>
      </c>
      <c r="D516" s="5">
        <f>D517</f>
        <v>0</v>
      </c>
    </row>
    <row r="517" ht="14.25" spans="1:4">
      <c r="A517" s="5" t="s">
        <v>576</v>
      </c>
      <c r="B517" s="5">
        <f t="shared" si="13"/>
        <v>0</v>
      </c>
      <c r="C517" s="5"/>
      <c r="D517" s="5"/>
    </row>
    <row r="518" ht="14.25" spans="1:4">
      <c r="A518" s="5" t="s">
        <v>577</v>
      </c>
      <c r="B518" s="5">
        <f t="shared" si="13"/>
        <v>0</v>
      </c>
      <c r="C518" s="5">
        <f>C519</f>
        <v>0</v>
      </c>
      <c r="D518" s="5">
        <f>D519</f>
        <v>0</v>
      </c>
    </row>
    <row r="519" ht="14.25" spans="1:4">
      <c r="A519" s="5" t="s">
        <v>578</v>
      </c>
      <c r="B519" s="5">
        <f t="shared" si="13"/>
        <v>0</v>
      </c>
      <c r="C519" s="5"/>
      <c r="D519" s="5"/>
    </row>
    <row r="520" ht="14.25" spans="1:4">
      <c r="A520" s="5" t="s">
        <v>65</v>
      </c>
      <c r="B520" s="5">
        <f t="shared" si="13"/>
        <v>85</v>
      </c>
      <c r="C520" s="5">
        <f>C521+C525</f>
        <v>85</v>
      </c>
      <c r="D520" s="5">
        <f>D521+D525</f>
        <v>0</v>
      </c>
    </row>
    <row r="521" ht="14.25" spans="1:4">
      <c r="A521" s="5" t="s">
        <v>579</v>
      </c>
      <c r="B521" s="5">
        <f t="shared" si="13"/>
        <v>85</v>
      </c>
      <c r="C521" s="5">
        <f>SUM(C522:C524)</f>
        <v>85</v>
      </c>
      <c r="D521" s="5">
        <f>SUM(D522:D524)</f>
        <v>0</v>
      </c>
    </row>
    <row r="522" ht="14.25" spans="1:4">
      <c r="A522" s="5" t="s">
        <v>580</v>
      </c>
      <c r="B522" s="5">
        <f t="shared" si="13"/>
        <v>82</v>
      </c>
      <c r="C522" s="5">
        <v>82</v>
      </c>
      <c r="D522" s="5">
        <v>0</v>
      </c>
    </row>
    <row r="523" ht="14.25" spans="1:4">
      <c r="A523" s="5" t="s">
        <v>581</v>
      </c>
      <c r="B523" s="5">
        <f t="shared" si="13"/>
        <v>3</v>
      </c>
      <c r="C523" s="5">
        <v>3</v>
      </c>
      <c r="D523" s="5"/>
    </row>
    <row r="524" ht="14.25" spans="1:4">
      <c r="A524" s="5" t="s">
        <v>582</v>
      </c>
      <c r="B524" s="5">
        <f t="shared" si="13"/>
        <v>0</v>
      </c>
      <c r="C524" s="5"/>
      <c r="D524" s="5">
        <v>0</v>
      </c>
    </row>
    <row r="525" ht="14.25" spans="1:4">
      <c r="A525" s="5" t="s">
        <v>583</v>
      </c>
      <c r="B525" s="5">
        <f t="shared" si="13"/>
        <v>0</v>
      </c>
      <c r="C525" s="5">
        <f t="shared" ref="C525:C528" si="16">C526</f>
        <v>0</v>
      </c>
      <c r="D525" s="5">
        <f t="shared" ref="D525:D528" si="17">D526</f>
        <v>0</v>
      </c>
    </row>
    <row r="526" ht="14.25" spans="1:4">
      <c r="A526" s="5" t="s">
        <v>584</v>
      </c>
      <c r="B526" s="5">
        <f t="shared" si="13"/>
        <v>0</v>
      </c>
      <c r="C526" s="5"/>
      <c r="D526" s="5"/>
    </row>
    <row r="527" ht="14.25" spans="1:4">
      <c r="A527" s="5" t="s">
        <v>66</v>
      </c>
      <c r="B527" s="5">
        <f t="shared" si="13"/>
        <v>0</v>
      </c>
      <c r="C527" s="5">
        <f t="shared" si="16"/>
        <v>0</v>
      </c>
      <c r="D527" s="5">
        <f t="shared" si="17"/>
        <v>0</v>
      </c>
    </row>
    <row r="528" ht="14.25" spans="1:4">
      <c r="A528" s="5" t="s">
        <v>585</v>
      </c>
      <c r="B528" s="5">
        <f t="shared" si="13"/>
        <v>0</v>
      </c>
      <c r="C528" s="5">
        <f t="shared" si="16"/>
        <v>0</v>
      </c>
      <c r="D528" s="5">
        <f t="shared" si="17"/>
        <v>0</v>
      </c>
    </row>
    <row r="529" ht="14.25" spans="1:4">
      <c r="A529" s="5" t="s">
        <v>586</v>
      </c>
      <c r="B529" s="5">
        <f t="shared" si="13"/>
        <v>0</v>
      </c>
      <c r="C529" s="5"/>
      <c r="D529" s="5"/>
    </row>
    <row r="530" ht="14.25" spans="1:4">
      <c r="A530" s="5" t="s">
        <v>67</v>
      </c>
      <c r="B530" s="5">
        <f t="shared" si="13"/>
        <v>328</v>
      </c>
      <c r="C530" s="5">
        <f>C531+C537</f>
        <v>328</v>
      </c>
      <c r="D530" s="5">
        <f>D531+D537</f>
        <v>0</v>
      </c>
    </row>
    <row r="531" ht="14.25" spans="1:4">
      <c r="A531" s="5" t="s">
        <v>587</v>
      </c>
      <c r="B531" s="5">
        <f t="shared" si="13"/>
        <v>328</v>
      </c>
      <c r="C531" s="5">
        <f>SUM(C532:C536)</f>
        <v>328</v>
      </c>
      <c r="D531" s="5">
        <f>SUM(D532:D536)</f>
        <v>0</v>
      </c>
    </row>
    <row r="532" ht="14.25" spans="1:4">
      <c r="A532" s="5" t="s">
        <v>588</v>
      </c>
      <c r="B532" s="5">
        <f t="shared" si="13"/>
        <v>318</v>
      </c>
      <c r="C532" s="5">
        <v>318</v>
      </c>
      <c r="D532" s="5">
        <v>0</v>
      </c>
    </row>
    <row r="533" ht="14.25" spans="1:4">
      <c r="A533" s="5" t="s">
        <v>589</v>
      </c>
      <c r="B533" s="5">
        <f t="shared" si="13"/>
        <v>10</v>
      </c>
      <c r="C533" s="5">
        <v>10</v>
      </c>
      <c r="D533" s="5"/>
    </row>
    <row r="534" ht="14.25" spans="1:4">
      <c r="A534" s="5" t="s">
        <v>590</v>
      </c>
      <c r="B534" s="5">
        <f t="shared" si="13"/>
        <v>0</v>
      </c>
      <c r="C534" s="5"/>
      <c r="D534" s="5">
        <v>0</v>
      </c>
    </row>
    <row r="535" ht="14.25" spans="1:4">
      <c r="A535" s="5" t="s">
        <v>591</v>
      </c>
      <c r="B535" s="5">
        <f t="shared" si="13"/>
        <v>0</v>
      </c>
      <c r="C535" s="5"/>
      <c r="D535" s="5">
        <v>0</v>
      </c>
    </row>
    <row r="536" ht="14.25" spans="1:4">
      <c r="A536" s="5" t="s">
        <v>592</v>
      </c>
      <c r="B536" s="5">
        <f t="shared" si="13"/>
        <v>0</v>
      </c>
      <c r="C536" s="5">
        <v>0</v>
      </c>
      <c r="D536" s="5"/>
    </row>
    <row r="537" ht="14.25" spans="1:4">
      <c r="A537" s="5" t="s">
        <v>593</v>
      </c>
      <c r="B537" s="5">
        <f t="shared" si="13"/>
        <v>0</v>
      </c>
      <c r="C537" s="5">
        <f>SUM(C538:C539)</f>
        <v>0</v>
      </c>
      <c r="D537" s="5">
        <f>SUM(D538:D539)</f>
        <v>0</v>
      </c>
    </row>
    <row r="538" ht="14.25" spans="1:4">
      <c r="A538" s="5" t="s">
        <v>594</v>
      </c>
      <c r="B538" s="5">
        <f t="shared" si="13"/>
        <v>0</v>
      </c>
      <c r="C538" s="5">
        <v>0</v>
      </c>
      <c r="D538" s="5"/>
    </row>
    <row r="539" ht="14.25" spans="1:4">
      <c r="A539" s="5" t="s">
        <v>595</v>
      </c>
      <c r="B539" s="5">
        <f t="shared" si="13"/>
        <v>0</v>
      </c>
      <c r="C539" s="5"/>
      <c r="D539" s="5">
        <v>0</v>
      </c>
    </row>
    <row r="540" ht="14.25" spans="1:4">
      <c r="A540" s="5" t="s">
        <v>68</v>
      </c>
      <c r="B540" s="5">
        <f t="shared" si="13"/>
        <v>7349</v>
      </c>
      <c r="C540" s="5">
        <f>C541+C545+C547</f>
        <v>3283</v>
      </c>
      <c r="D540" s="5">
        <f>D541+D545+D547</f>
        <v>4066</v>
      </c>
    </row>
    <row r="541" ht="14.25" spans="1:4">
      <c r="A541" s="5" t="s">
        <v>596</v>
      </c>
      <c r="B541" s="5">
        <f t="shared" si="13"/>
        <v>4066</v>
      </c>
      <c r="C541" s="5">
        <f>SUM(C542:C544)</f>
        <v>0</v>
      </c>
      <c r="D541" s="5">
        <f>SUM(D542:D544)</f>
        <v>4066</v>
      </c>
    </row>
    <row r="542" ht="14.25" spans="1:4">
      <c r="A542" s="5" t="s">
        <v>597</v>
      </c>
      <c r="B542" s="5">
        <f t="shared" si="13"/>
        <v>0</v>
      </c>
      <c r="C542" s="5">
        <v>0</v>
      </c>
      <c r="D542" s="5"/>
    </row>
    <row r="543" ht="14.25" spans="1:4">
      <c r="A543" s="5" t="s">
        <v>598</v>
      </c>
      <c r="B543" s="5">
        <f t="shared" si="13"/>
        <v>0</v>
      </c>
      <c r="C543" s="5">
        <v>0</v>
      </c>
      <c r="D543" s="5"/>
    </row>
    <row r="544" ht="14.25" spans="1:4">
      <c r="A544" s="5" t="s">
        <v>599</v>
      </c>
      <c r="B544" s="5">
        <f t="shared" si="13"/>
        <v>4066</v>
      </c>
      <c r="C544" s="5">
        <v>0</v>
      </c>
      <c r="D544" s="5">
        <v>4066</v>
      </c>
    </row>
    <row r="545" ht="14.25" spans="1:4">
      <c r="A545" s="5" t="s">
        <v>600</v>
      </c>
      <c r="B545" s="5">
        <f t="shared" si="13"/>
        <v>3283</v>
      </c>
      <c r="C545" s="5">
        <f>C546</f>
        <v>3283</v>
      </c>
      <c r="D545" s="5">
        <f>D546</f>
        <v>0</v>
      </c>
    </row>
    <row r="546" ht="14.25" spans="1:4">
      <c r="A546" s="5" t="s">
        <v>601</v>
      </c>
      <c r="B546" s="5">
        <f t="shared" ref="B546:B589" si="18">C546+D546</f>
        <v>3283</v>
      </c>
      <c r="C546" s="5">
        <v>3283</v>
      </c>
      <c r="D546" s="5"/>
    </row>
    <row r="547" ht="14.25" spans="1:4">
      <c r="A547" s="5" t="s">
        <v>602</v>
      </c>
      <c r="B547" s="5">
        <f t="shared" si="18"/>
        <v>0</v>
      </c>
      <c r="C547" s="5">
        <f>SUM(C548:C549)</f>
        <v>0</v>
      </c>
      <c r="D547" s="5">
        <f>SUM(D548:D549)</f>
        <v>0</v>
      </c>
    </row>
    <row r="548" ht="14.25" spans="1:4">
      <c r="A548" s="5" t="s">
        <v>603</v>
      </c>
      <c r="B548" s="5">
        <f t="shared" si="18"/>
        <v>0</v>
      </c>
      <c r="C548" s="5">
        <v>0</v>
      </c>
      <c r="D548" s="5"/>
    </row>
    <row r="549" ht="14.25" spans="1:4">
      <c r="A549" s="5" t="s">
        <v>604</v>
      </c>
      <c r="B549" s="5">
        <f t="shared" si="18"/>
        <v>0</v>
      </c>
      <c r="C549" s="5"/>
      <c r="D549" s="5"/>
    </row>
    <row r="550" ht="14.25" spans="1:4">
      <c r="A550" s="5" t="s">
        <v>84</v>
      </c>
      <c r="B550" s="5">
        <f t="shared" si="18"/>
        <v>0</v>
      </c>
      <c r="C550" s="5">
        <f>C551+C558+C560</f>
        <v>0</v>
      </c>
      <c r="D550" s="5">
        <f>D551+D558+D560</f>
        <v>0</v>
      </c>
    </row>
    <row r="551" ht="14.25" spans="1:4">
      <c r="A551" s="5" t="s">
        <v>605</v>
      </c>
      <c r="B551" s="5">
        <f t="shared" si="18"/>
        <v>0</v>
      </c>
      <c r="C551" s="5">
        <f>SUM(C552:C557)</f>
        <v>0</v>
      </c>
      <c r="D551" s="5">
        <f>SUM(D552:D557)</f>
        <v>0</v>
      </c>
    </row>
    <row r="552" ht="14.25" spans="1:4">
      <c r="A552" s="5" t="s">
        <v>606</v>
      </c>
      <c r="B552" s="5">
        <f t="shared" si="18"/>
        <v>0</v>
      </c>
      <c r="C552" s="5"/>
      <c r="D552" s="5"/>
    </row>
    <row r="553" ht="14.25" spans="1:4">
      <c r="A553" s="5" t="s">
        <v>607</v>
      </c>
      <c r="B553" s="5">
        <f t="shared" si="18"/>
        <v>0</v>
      </c>
      <c r="C553" s="5">
        <v>0</v>
      </c>
      <c r="D553" s="5"/>
    </row>
    <row r="554" ht="14.25" spans="1:4">
      <c r="A554" s="5" t="s">
        <v>608</v>
      </c>
      <c r="B554" s="5">
        <f t="shared" si="18"/>
        <v>0</v>
      </c>
      <c r="C554" s="5">
        <v>0</v>
      </c>
      <c r="D554" s="5"/>
    </row>
    <row r="555" ht="14.25" spans="1:4">
      <c r="A555" s="5" t="s">
        <v>609</v>
      </c>
      <c r="B555" s="5">
        <f t="shared" si="18"/>
        <v>0</v>
      </c>
      <c r="C555" s="5">
        <v>0</v>
      </c>
      <c r="D555" s="5"/>
    </row>
    <row r="556" ht="14.25" spans="1:4">
      <c r="A556" s="5" t="s">
        <v>610</v>
      </c>
      <c r="B556" s="5">
        <f t="shared" si="18"/>
        <v>0</v>
      </c>
      <c r="C556" s="5"/>
      <c r="D556" s="5">
        <v>0</v>
      </c>
    </row>
    <row r="557" ht="14.25" spans="1:4">
      <c r="A557" s="5" t="s">
        <v>611</v>
      </c>
      <c r="B557" s="5">
        <f t="shared" si="18"/>
        <v>0</v>
      </c>
      <c r="C557" s="5">
        <v>0</v>
      </c>
      <c r="D557" s="5"/>
    </row>
    <row r="558" ht="14.25" spans="1:4">
      <c r="A558" s="5" t="s">
        <v>612</v>
      </c>
      <c r="B558" s="5">
        <f t="shared" si="18"/>
        <v>0</v>
      </c>
      <c r="C558" s="5">
        <f>C559</f>
        <v>0</v>
      </c>
      <c r="D558" s="5">
        <f>D559</f>
        <v>0</v>
      </c>
    </row>
    <row r="559" ht="14.25" spans="1:4">
      <c r="A559" s="5" t="s">
        <v>613</v>
      </c>
      <c r="B559" s="5">
        <f t="shared" si="18"/>
        <v>0</v>
      </c>
      <c r="C559" s="5">
        <v>0</v>
      </c>
      <c r="D559" s="5"/>
    </row>
    <row r="560" ht="14.25" spans="1:4">
      <c r="A560" s="5" t="s">
        <v>614</v>
      </c>
      <c r="B560" s="5">
        <f t="shared" si="18"/>
        <v>0</v>
      </c>
      <c r="C560" s="5">
        <f>C561</f>
        <v>0</v>
      </c>
      <c r="D560" s="5">
        <f>D561</f>
        <v>0</v>
      </c>
    </row>
    <row r="561" ht="14.25" spans="1:4">
      <c r="A561" s="5" t="s">
        <v>615</v>
      </c>
      <c r="B561" s="5">
        <f t="shared" si="18"/>
        <v>0</v>
      </c>
      <c r="C561" s="5">
        <v>0</v>
      </c>
      <c r="D561" s="5"/>
    </row>
    <row r="562" ht="14.25" spans="1:4">
      <c r="A562" s="5" t="s">
        <v>70</v>
      </c>
      <c r="B562" s="5">
        <f t="shared" si="18"/>
        <v>823</v>
      </c>
      <c r="C562" s="5">
        <f>C563+C569</f>
        <v>795</v>
      </c>
      <c r="D562" s="5">
        <f>D563+D569</f>
        <v>28</v>
      </c>
    </row>
    <row r="563" ht="14.25" spans="1:4">
      <c r="A563" s="5" t="s">
        <v>616</v>
      </c>
      <c r="B563" s="5">
        <f t="shared" si="18"/>
        <v>523</v>
      </c>
      <c r="C563" s="5">
        <v>495</v>
      </c>
      <c r="D563" s="5">
        <v>28</v>
      </c>
    </row>
    <row r="564" ht="14.25" spans="1:4">
      <c r="A564" s="5" t="s">
        <v>617</v>
      </c>
      <c r="B564" s="5">
        <f t="shared" si="18"/>
        <v>0</v>
      </c>
      <c r="C564" s="5"/>
      <c r="D564" s="5"/>
    </row>
    <row r="565" ht="14.25" spans="1:4">
      <c r="A565" s="5" t="s">
        <v>618</v>
      </c>
      <c r="B565" s="5">
        <f t="shared" si="18"/>
        <v>0</v>
      </c>
      <c r="C565" s="5">
        <v>0</v>
      </c>
      <c r="D565" s="5"/>
    </row>
    <row r="566" ht="14.25" spans="1:4">
      <c r="A566" s="5" t="s">
        <v>619</v>
      </c>
      <c r="B566" s="5">
        <f t="shared" si="18"/>
        <v>0</v>
      </c>
      <c r="C566" s="5">
        <v>0</v>
      </c>
      <c r="D566" s="5"/>
    </row>
    <row r="567" ht="14.25" spans="1:4">
      <c r="A567" s="5" t="s">
        <v>212</v>
      </c>
      <c r="B567" s="5">
        <f t="shared" si="18"/>
        <v>0</v>
      </c>
      <c r="C567" s="5">
        <v>0</v>
      </c>
      <c r="D567" s="5"/>
    </row>
    <row r="568" ht="14.25" spans="1:4">
      <c r="A568" s="5" t="s">
        <v>620</v>
      </c>
      <c r="B568" s="5">
        <f t="shared" si="18"/>
        <v>0</v>
      </c>
      <c r="C568" s="5">
        <v>0</v>
      </c>
      <c r="D568" s="5"/>
    </row>
    <row r="569" ht="14.25" spans="1:4">
      <c r="A569" s="5" t="s">
        <v>621</v>
      </c>
      <c r="B569" s="5">
        <f t="shared" si="18"/>
        <v>300</v>
      </c>
      <c r="C569" s="5">
        <f>SUM(C570:C572)</f>
        <v>300</v>
      </c>
      <c r="D569" s="5">
        <f>SUM(D570:D572)</f>
        <v>0</v>
      </c>
    </row>
    <row r="570" ht="14.25" spans="1:4">
      <c r="A570" s="5" t="s">
        <v>134</v>
      </c>
      <c r="B570" s="5">
        <f t="shared" si="18"/>
        <v>0</v>
      </c>
      <c r="C570" s="5">
        <v>0</v>
      </c>
      <c r="D570" s="5">
        <v>0</v>
      </c>
    </row>
    <row r="571" ht="14.25" spans="1:4">
      <c r="A571" s="5" t="s">
        <v>135</v>
      </c>
      <c r="B571" s="5">
        <f t="shared" si="18"/>
        <v>300</v>
      </c>
      <c r="C571" s="5">
        <v>300</v>
      </c>
      <c r="D571" s="5">
        <v>0</v>
      </c>
    </row>
    <row r="572" ht="14.25" spans="1:4">
      <c r="A572" s="5" t="s">
        <v>136</v>
      </c>
      <c r="B572" s="5">
        <f t="shared" si="18"/>
        <v>0</v>
      </c>
      <c r="C572" s="5">
        <v>0</v>
      </c>
      <c r="D572" s="5">
        <v>0</v>
      </c>
    </row>
    <row r="573" ht="14.25" spans="1:4">
      <c r="A573" s="5" t="s">
        <v>71</v>
      </c>
      <c r="B573" s="5">
        <f t="shared" si="18"/>
        <v>1000</v>
      </c>
      <c r="C573" s="5">
        <f t="shared" ref="C573:C577" si="19">C574</f>
        <v>0</v>
      </c>
      <c r="D573" s="5">
        <f t="shared" ref="D573:D577" si="20">D574</f>
        <v>1000</v>
      </c>
    </row>
    <row r="574" ht="14.25" spans="1:4">
      <c r="A574" s="5" t="s">
        <v>622</v>
      </c>
      <c r="B574" s="5">
        <f t="shared" si="18"/>
        <v>1000</v>
      </c>
      <c r="C574" s="5">
        <f t="shared" si="19"/>
        <v>0</v>
      </c>
      <c r="D574" s="5">
        <f t="shared" si="20"/>
        <v>1000</v>
      </c>
    </row>
    <row r="575" ht="14.25" spans="1:4">
      <c r="A575" s="5" t="s">
        <v>623</v>
      </c>
      <c r="B575" s="5">
        <f t="shared" si="18"/>
        <v>1000</v>
      </c>
      <c r="C575" s="5">
        <v>0</v>
      </c>
      <c r="D575" s="5">
        <v>1000</v>
      </c>
    </row>
    <row r="576" ht="14.25" spans="1:4">
      <c r="A576" s="5" t="s">
        <v>72</v>
      </c>
      <c r="B576" s="5">
        <f t="shared" si="18"/>
        <v>0</v>
      </c>
      <c r="C576" s="5">
        <f t="shared" si="19"/>
        <v>0</v>
      </c>
      <c r="D576" s="5">
        <f t="shared" si="20"/>
        <v>0</v>
      </c>
    </row>
    <row r="577" ht="14.25" spans="1:4">
      <c r="A577" s="5" t="s">
        <v>624</v>
      </c>
      <c r="B577" s="5">
        <f t="shared" si="18"/>
        <v>0</v>
      </c>
      <c r="C577" s="5">
        <f t="shared" si="19"/>
        <v>0</v>
      </c>
      <c r="D577" s="5">
        <f t="shared" si="20"/>
        <v>0</v>
      </c>
    </row>
    <row r="578" ht="14.25" spans="1:4">
      <c r="A578" s="5" t="s">
        <v>625</v>
      </c>
      <c r="B578" s="5">
        <f t="shared" si="18"/>
        <v>0</v>
      </c>
      <c r="C578" s="5"/>
      <c r="D578" s="5"/>
    </row>
    <row r="579" ht="14.25" spans="1:4">
      <c r="A579" s="5" t="s">
        <v>73</v>
      </c>
      <c r="B579" s="5">
        <f t="shared" si="18"/>
        <v>123</v>
      </c>
      <c r="C579" s="5">
        <f>C580</f>
        <v>0</v>
      </c>
      <c r="D579" s="5">
        <f>D580</f>
        <v>123</v>
      </c>
    </row>
    <row r="580" ht="14.25" spans="1:4">
      <c r="A580" s="5" t="s">
        <v>626</v>
      </c>
      <c r="B580" s="5">
        <f t="shared" si="18"/>
        <v>123</v>
      </c>
      <c r="C580" s="5">
        <f>SUM(C581:C582)</f>
        <v>0</v>
      </c>
      <c r="D580" s="5">
        <f>SUM(D581:D582)</f>
        <v>123</v>
      </c>
    </row>
    <row r="581" ht="14.25" spans="1:4">
      <c r="A581" s="5" t="s">
        <v>627</v>
      </c>
      <c r="B581" s="5">
        <f t="shared" si="18"/>
        <v>123</v>
      </c>
      <c r="C581" s="5">
        <v>0</v>
      </c>
      <c r="D581" s="5">
        <v>123</v>
      </c>
    </row>
    <row r="582" ht="14.25" spans="1:4">
      <c r="A582" s="5" t="s">
        <v>628</v>
      </c>
      <c r="B582" s="5">
        <f t="shared" si="18"/>
        <v>0</v>
      </c>
      <c r="C582" s="5">
        <v>0</v>
      </c>
      <c r="D582" s="5"/>
    </row>
    <row r="583" ht="14.25" spans="1:4">
      <c r="A583" s="5" t="s">
        <v>74</v>
      </c>
      <c r="B583" s="5">
        <f t="shared" si="18"/>
        <v>1028</v>
      </c>
      <c r="C583" s="5">
        <f t="shared" ref="C583:C588" si="21">C584</f>
        <v>0</v>
      </c>
      <c r="D583" s="5">
        <f t="shared" ref="D583:D588" si="22">D584</f>
        <v>1028</v>
      </c>
    </row>
    <row r="584" ht="14.25" spans="1:4">
      <c r="A584" s="5" t="s">
        <v>629</v>
      </c>
      <c r="B584" s="5">
        <f t="shared" si="18"/>
        <v>1028</v>
      </c>
      <c r="C584" s="5">
        <f>SUM(C585:C586)</f>
        <v>0</v>
      </c>
      <c r="D584" s="5">
        <f>SUM(D585:D586)</f>
        <v>1028</v>
      </c>
    </row>
    <row r="585" ht="14.25" spans="1:4">
      <c r="A585" s="5" t="s">
        <v>630</v>
      </c>
      <c r="B585" s="5">
        <f t="shared" si="18"/>
        <v>1028</v>
      </c>
      <c r="C585" s="5">
        <v>0</v>
      </c>
      <c r="D585" s="5">
        <v>1028</v>
      </c>
    </row>
    <row r="586" ht="14.25" spans="1:4">
      <c r="A586" s="5" t="s">
        <v>631</v>
      </c>
      <c r="B586" s="5">
        <f t="shared" si="18"/>
        <v>0</v>
      </c>
      <c r="C586" s="5">
        <v>0</v>
      </c>
      <c r="D586" s="5"/>
    </row>
    <row r="587" ht="14.25" spans="1:4">
      <c r="A587" s="5" t="s">
        <v>75</v>
      </c>
      <c r="B587" s="5">
        <f t="shared" si="18"/>
        <v>0</v>
      </c>
      <c r="C587" s="5">
        <f t="shared" si="21"/>
        <v>0</v>
      </c>
      <c r="D587" s="5">
        <f t="shared" si="22"/>
        <v>0</v>
      </c>
    </row>
    <row r="588" ht="14.25" spans="1:4">
      <c r="A588" s="5" t="s">
        <v>632</v>
      </c>
      <c r="B588" s="5">
        <f t="shared" si="18"/>
        <v>0</v>
      </c>
      <c r="C588" s="5">
        <f t="shared" si="21"/>
        <v>0</v>
      </c>
      <c r="D588" s="5">
        <f t="shared" si="22"/>
        <v>0</v>
      </c>
    </row>
    <row r="589" ht="14.25" spans="1:4">
      <c r="A589" s="5" t="s">
        <v>633</v>
      </c>
      <c r="B589" s="5">
        <f t="shared" si="18"/>
        <v>0</v>
      </c>
      <c r="C589" s="5">
        <v>0</v>
      </c>
      <c r="D589" s="5"/>
    </row>
  </sheetData>
  <protectedRanges>
    <protectedRange sqref="C421:D423 C425:D427 C429:D431 C433:D437 C439:D445 C448:D451 C453:D460 C462:D466 C468:D472 C474:D477 C479:D484" name="区域12"/>
    <protectedRange sqref="C421:D423 C425:D427 C429:D431 C433:D437 C439:D445 C448:D451 C453:D460 C462:D466 C468:D472 C474:D477" name="区域10"/>
    <protectedRange sqref="C328:D328 C364:D372 C374:D380 C382:D386 C327 C329 C330:D331 C353:D362 C388:D388 C390 C333:D351" name="区域8"/>
    <protectedRange sqref="C234:D238 C269:D270 C272:D273 C276:D286 C240:D264 C265 C266:D267" name="区域6"/>
    <protectedRange sqref="C169:D174 C176:D182 C184:D188 C190:D195" name="区域4"/>
    <protectedRange sqref="C71:D80 C82:D84 C102:D109 C111:D123 C125:D133 C86:D100" name="区域2"/>
    <protectedRange sqref="C486:D491 C493:D495 C497:D498 C500:D503 C506:D520 C522:D528 C530:D539 C557:D559 C562:D574 C584:D584 C576:D582 C541:D555 C586:D589" name="区域13"/>
    <protectedRange sqref="C421:D423 C425:D427 C429:D431 C433:D437 C439:D445 C448:D451 C453:D460 C462:D466 C468:D472 C474:D477 C479:D484" name="区域12_1"/>
    <protectedRange sqref="C479:D484 C486:D491 C493:D495 C497:D498 C500:D503 C506:D520 C522:D528 C530:D539 C557:D559 C541:D555" name="区域11"/>
    <protectedRange sqref="C421:D423 C425:D427 C429:D431 C433:D437 C439:D445 C448:D451 C453:D460 C462:D466 C468:D472 C474:D477" name="区域10_1"/>
    <protectedRange sqref="C394:D397 C399:D406 C408:D413 C415:D419 C387:D387 C389:D389 C391:D391 D390" name="区域9"/>
    <protectedRange sqref="C328:D328 C364:D372 C374:D380 C382:D386 C327 C329 C330:D331 C353:D362 C388:D388 C390 C333:D351" name="区域8_1"/>
    <protectedRange sqref="C302:D308 C289:D290 C292:D300 C310:D316 C318:D326 D329 C332:D332" name="区域7"/>
    <protectedRange sqref="C234:D238 C269:D270 C272:D273 C276:D286 C240:D264 C265 C266:D267" name="区域6_1"/>
    <protectedRange sqref="C204:D209 C220:D224 C226:D232 C197:D202 C211:D218" name="区域5"/>
    <protectedRange sqref="C169:D174 C176:D182 C184:D188 C190:D195" name="区域4_1"/>
    <protectedRange sqref="C135:D142 C144:D153 C155:D167" name="区域3"/>
    <protectedRange sqref="C71:D80 C82:D84 C102:D109 C111:D123 C125:D133 C86:D100" name="区域2_1"/>
    <protectedRange sqref="C8:D18 C20:D27 C60:D69 C29:D38 C40:D58 C85:D85" name="区域1"/>
  </protectedRanges>
  <mergeCells count="2">
    <mergeCell ref="A2:D2"/>
    <mergeCell ref="D3:E3"/>
  </mergeCells>
  <conditionalFormatting sqref="A1:A3 A590:A1048576">
    <cfRule type="duplicateValues" dxfId="0" priority="1"/>
  </conditionalFormatting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B35"/>
  <sheetViews>
    <sheetView showZeros="0" workbookViewId="0">
      <pane xSplit="1" ySplit="4" topLeftCell="B17" activePane="bottomRight" state="frozen"/>
      <selection/>
      <selection pane="topRight"/>
      <selection pane="bottomLeft"/>
      <selection pane="bottomRight" activeCell="D8" sqref="D8"/>
    </sheetView>
  </sheetViews>
  <sheetFormatPr defaultColWidth="8.75" defaultRowHeight="21" customHeight="1" outlineLevelCol="1"/>
  <cols>
    <col min="1" max="1" width="36" customWidth="1"/>
    <col min="2" max="2" width="34.875" customWidth="1"/>
    <col min="3" max="32" width="9" customWidth="1"/>
  </cols>
  <sheetData>
    <row r="1" ht="20.45" customHeight="1" spans="1:1">
      <c r="A1" t="s">
        <v>634</v>
      </c>
    </row>
    <row r="2" ht="73.5" customHeight="1" spans="1:2">
      <c r="A2" s="12" t="s">
        <v>635</v>
      </c>
      <c r="B2" s="12"/>
    </row>
    <row r="3" ht="20.25" customHeight="1" spans="2:2">
      <c r="B3" s="8" t="s">
        <v>2</v>
      </c>
    </row>
    <row r="4" ht="20.25" customHeight="1" spans="1:2">
      <c r="A4" s="5" t="s">
        <v>28</v>
      </c>
      <c r="B4" s="5" t="s">
        <v>30</v>
      </c>
    </row>
    <row r="5" ht="20.25" customHeight="1" spans="1:2">
      <c r="A5" s="5" t="s">
        <v>46</v>
      </c>
      <c r="B5" s="5">
        <f>B6+B11+B21+B24+B26</f>
        <v>59293.66</v>
      </c>
    </row>
    <row r="6" ht="20.25" customHeight="1" spans="1:2">
      <c r="A6" s="5" t="s">
        <v>636</v>
      </c>
      <c r="B6" s="5">
        <f>SUM(B7:B10)</f>
        <v>35144</v>
      </c>
    </row>
    <row r="7" ht="20.25" customHeight="1" spans="1:2">
      <c r="A7" s="5" t="s">
        <v>637</v>
      </c>
      <c r="B7" s="5">
        <v>22799</v>
      </c>
    </row>
    <row r="8" ht="20.25" customHeight="1" spans="1:2">
      <c r="A8" s="5" t="s">
        <v>638</v>
      </c>
      <c r="B8" s="5">
        <v>7870</v>
      </c>
    </row>
    <row r="9" ht="20.25" customHeight="1" spans="1:2">
      <c r="A9" s="5" t="s">
        <v>639</v>
      </c>
      <c r="B9" s="5">
        <v>3283</v>
      </c>
    </row>
    <row r="10" ht="20.25" customHeight="1" spans="1:2">
      <c r="A10" s="5" t="s">
        <v>640</v>
      </c>
      <c r="B10" s="5">
        <v>1192</v>
      </c>
    </row>
    <row r="11" ht="20.25" customHeight="1" spans="1:2">
      <c r="A11" s="5" t="s">
        <v>641</v>
      </c>
      <c r="B11" s="5">
        <f>SUM(B12:B20)</f>
        <v>4335.66</v>
      </c>
    </row>
    <row r="12" ht="20.25" customHeight="1" spans="1:2">
      <c r="A12" s="5" t="s">
        <v>642</v>
      </c>
      <c r="B12" s="5">
        <v>847</v>
      </c>
    </row>
    <row r="13" ht="20.25" customHeight="1" spans="1:2">
      <c r="A13" s="5" t="s">
        <v>643</v>
      </c>
      <c r="B13" s="5">
        <v>13</v>
      </c>
    </row>
    <row r="14" ht="20.25" customHeight="1" spans="1:2">
      <c r="A14" s="5" t="s">
        <v>644</v>
      </c>
      <c r="B14" s="5">
        <v>33</v>
      </c>
    </row>
    <row r="15" ht="20.25" customHeight="1" spans="1:2">
      <c r="A15" s="5" t="s">
        <v>645</v>
      </c>
      <c r="B15" s="5">
        <v>2098</v>
      </c>
    </row>
    <row r="16" ht="20.25" customHeight="1" spans="1:2">
      <c r="A16" s="5" t="s">
        <v>646</v>
      </c>
      <c r="B16" s="5">
        <v>85</v>
      </c>
    </row>
    <row r="17" ht="20.25" customHeight="1" spans="1:2">
      <c r="A17" s="5" t="s">
        <v>647</v>
      </c>
      <c r="B17" s="5"/>
    </row>
    <row r="18" ht="20.25" customHeight="1" spans="1:2">
      <c r="A18" s="5" t="s">
        <v>648</v>
      </c>
      <c r="B18" s="5">
        <v>533</v>
      </c>
    </row>
    <row r="19" ht="20.25" customHeight="1" spans="1:2">
      <c r="A19" s="5" t="s">
        <v>649</v>
      </c>
      <c r="B19" s="5">
        <v>120</v>
      </c>
    </row>
    <row r="20" ht="20.25" customHeight="1" spans="1:2">
      <c r="A20" s="5" t="s">
        <v>650</v>
      </c>
      <c r="B20" s="5">
        <v>606.66</v>
      </c>
    </row>
    <row r="21" ht="20.25" customHeight="1" spans="1:2">
      <c r="A21" s="5" t="s">
        <v>651</v>
      </c>
      <c r="B21" s="5">
        <f>SUM(B22:B23)</f>
        <v>16767</v>
      </c>
    </row>
    <row r="22" ht="20.25" customHeight="1" spans="1:2">
      <c r="A22" s="5" t="s">
        <v>652</v>
      </c>
      <c r="B22" s="5">
        <v>15396</v>
      </c>
    </row>
    <row r="23" ht="20.25" customHeight="1" spans="1:2">
      <c r="A23" s="5" t="s">
        <v>653</v>
      </c>
      <c r="B23" s="5">
        <v>1371</v>
      </c>
    </row>
    <row r="24" ht="20.25" customHeight="1" spans="1:2">
      <c r="A24" s="5" t="s">
        <v>654</v>
      </c>
      <c r="B24" s="5">
        <v>2047</v>
      </c>
    </row>
    <row r="25" ht="20.25" customHeight="1" spans="1:2">
      <c r="A25" s="5" t="s">
        <v>655</v>
      </c>
      <c r="B25" s="5">
        <v>778</v>
      </c>
    </row>
    <row r="26" ht="20.25" customHeight="1" spans="1:2">
      <c r="A26" s="5" t="s">
        <v>656</v>
      </c>
      <c r="B26" s="5">
        <v>1000</v>
      </c>
    </row>
    <row r="27" ht="51" customHeight="1" spans="1:2">
      <c r="A27" s="13" t="s">
        <v>657</v>
      </c>
      <c r="B27" s="13"/>
    </row>
    <row r="28" ht="17.25" customHeight="1"/>
    <row r="29" ht="17.25" customHeight="1"/>
    <row r="30" ht="17.25" customHeight="1"/>
    <row r="31" ht="17.25" customHeight="1"/>
    <row r="32" ht="17.25" customHeight="1"/>
    <row r="33" ht="17.25" customHeight="1"/>
    <row r="34" ht="17.25" customHeight="1"/>
    <row r="35" ht="17.25" customHeight="1"/>
  </sheetData>
  <mergeCells count="2">
    <mergeCell ref="A2:B2"/>
    <mergeCell ref="A27:B27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12"/>
  <sheetViews>
    <sheetView workbookViewId="0">
      <selection activeCell="F12" sqref="F12"/>
    </sheetView>
  </sheetViews>
  <sheetFormatPr defaultColWidth="8.75" defaultRowHeight="14.25" outlineLevelCol="3"/>
  <cols>
    <col min="1" max="1" width="23.25" customWidth="1"/>
    <col min="2" max="2" width="29.875" customWidth="1"/>
    <col min="3" max="3" width="29.625" customWidth="1"/>
    <col min="4" max="4" width="19.75" customWidth="1"/>
    <col min="5" max="32" width="9" customWidth="1"/>
  </cols>
  <sheetData>
    <row r="1" ht="21" customHeight="1" spans="1:1">
      <c r="A1" t="s">
        <v>658</v>
      </c>
    </row>
    <row r="2" ht="25.5" spans="1:4">
      <c r="A2" s="1" t="s">
        <v>659</v>
      </c>
      <c r="B2" s="1"/>
      <c r="C2" s="1"/>
      <c r="D2" s="1"/>
    </row>
    <row r="3" ht="18.75" customHeight="1" spans="4:4">
      <c r="D3" s="8" t="s">
        <v>2</v>
      </c>
    </row>
    <row r="4" ht="18.75" customHeight="1" spans="1:4">
      <c r="A4" s="5" t="s">
        <v>660</v>
      </c>
      <c r="B4" s="9" t="s">
        <v>661</v>
      </c>
      <c r="C4" s="9" t="s">
        <v>662</v>
      </c>
      <c r="D4" s="5" t="s">
        <v>663</v>
      </c>
    </row>
    <row r="5" ht="18.75" customHeight="1" spans="1:4">
      <c r="A5" s="5"/>
      <c r="B5" s="5"/>
      <c r="C5" s="5"/>
      <c r="D5" s="5"/>
    </row>
    <row r="6" spans="1:4">
      <c r="A6" s="5"/>
      <c r="B6" s="5"/>
      <c r="C6" s="5"/>
      <c r="D6" s="5"/>
    </row>
    <row r="7" ht="40.5" customHeight="1" spans="1:4">
      <c r="A7" s="5" t="s">
        <v>664</v>
      </c>
      <c r="B7" s="5">
        <f>SUM(B8:B11)</f>
        <v>560.1</v>
      </c>
      <c r="C7" s="5">
        <f>SUM(C8:C11)</f>
        <v>517.9</v>
      </c>
      <c r="D7" s="10">
        <f t="shared" ref="D7:D11" si="0">(C7-B7)/B7*100</f>
        <v>-7.5</v>
      </c>
    </row>
    <row r="8" ht="40.5" customHeight="1" spans="1:4">
      <c r="A8" s="5" t="s">
        <v>647</v>
      </c>
      <c r="B8" s="5">
        <v>0</v>
      </c>
      <c r="C8" s="5">
        <v>0</v>
      </c>
      <c r="D8" s="10"/>
    </row>
    <row r="9" ht="40.5" customHeight="1" spans="1:4">
      <c r="A9" s="5" t="s">
        <v>646</v>
      </c>
      <c r="B9" s="5">
        <v>104.1</v>
      </c>
      <c r="C9" s="5">
        <v>84.7</v>
      </c>
      <c r="D9" s="10">
        <f t="shared" si="0"/>
        <v>-18.6</v>
      </c>
    </row>
    <row r="10" ht="40.5" customHeight="1" spans="1:4">
      <c r="A10" s="5" t="s">
        <v>648</v>
      </c>
      <c r="B10" s="5">
        <v>456</v>
      </c>
      <c r="C10" s="5">
        <v>433.2</v>
      </c>
      <c r="D10" s="10">
        <f t="shared" si="0"/>
        <v>-5</v>
      </c>
    </row>
    <row r="11" ht="40.5" customHeight="1" spans="1:4">
      <c r="A11" s="5" t="s">
        <v>665</v>
      </c>
      <c r="B11" s="5"/>
      <c r="C11" s="5"/>
      <c r="D11" s="11"/>
    </row>
    <row r="12" ht="168" customHeight="1" spans="1:1">
      <c r="A12" t="s">
        <v>666</v>
      </c>
    </row>
  </sheetData>
  <mergeCells count="6">
    <mergeCell ref="A2:D2"/>
    <mergeCell ref="A12:D12"/>
    <mergeCell ref="A4:A6"/>
    <mergeCell ref="B4:B6"/>
    <mergeCell ref="C4:C6"/>
    <mergeCell ref="D4:D6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B82"/>
  <sheetViews>
    <sheetView showZeros="0" workbookViewId="0">
      <pane ySplit="6" topLeftCell="A25" activePane="bottomLeft" state="frozen"/>
      <selection/>
      <selection pane="bottomLeft" activeCell="B11" sqref="B11"/>
    </sheetView>
  </sheetViews>
  <sheetFormatPr defaultColWidth="8.75" defaultRowHeight="22.5" customHeight="1" outlineLevelCol="1"/>
  <cols>
    <col min="1" max="1" width="49.625" customWidth="1"/>
    <col min="2" max="2" width="50" customWidth="1"/>
    <col min="3" max="18" width="9" customWidth="1"/>
  </cols>
  <sheetData>
    <row r="1" ht="20.45" customHeight="1" spans="1:1">
      <c r="A1" t="s">
        <v>667</v>
      </c>
    </row>
    <row r="2" ht="49.5" customHeight="1" spans="1:2">
      <c r="A2" s="7" t="s">
        <v>668</v>
      </c>
      <c r="B2" s="7"/>
    </row>
    <row r="3" ht="18.75" customHeight="1" spans="2:2">
      <c r="B3" s="8" t="s">
        <v>2</v>
      </c>
    </row>
    <row r="4" ht="26.25" customHeight="1" spans="1:2">
      <c r="A4" s="5" t="s">
        <v>28</v>
      </c>
      <c r="B4" s="5" t="s">
        <v>669</v>
      </c>
    </row>
    <row r="5" ht="21.95" customHeight="1" spans="1:2">
      <c r="A5" s="5" t="s">
        <v>76</v>
      </c>
      <c r="B5" s="5">
        <f>B6+B13+B49</f>
        <v>44313</v>
      </c>
    </row>
    <row r="6" ht="21.95" customHeight="1" spans="1:2">
      <c r="A6" s="5" t="s">
        <v>670</v>
      </c>
      <c r="B6" s="5">
        <f>SUM(B7:B12)</f>
        <v>6913</v>
      </c>
    </row>
    <row r="7" ht="21.95" customHeight="1" spans="1:2">
      <c r="A7" s="5" t="s">
        <v>671</v>
      </c>
      <c r="B7" s="5">
        <v>766</v>
      </c>
    </row>
    <row r="8" ht="21.95" customHeight="1" spans="1:2">
      <c r="A8" s="5" t="s">
        <v>672</v>
      </c>
      <c r="B8" s="5">
        <v>192</v>
      </c>
    </row>
    <row r="9" ht="21.95" customHeight="1" spans="1:2">
      <c r="A9" s="5" t="s">
        <v>673</v>
      </c>
      <c r="B9" s="5">
        <v>1718</v>
      </c>
    </row>
    <row r="10" ht="21.95" customHeight="1" spans="1:2">
      <c r="A10" s="5" t="s">
        <v>674</v>
      </c>
      <c r="B10" s="5"/>
    </row>
    <row r="11" ht="21.95" customHeight="1" spans="1:2">
      <c r="A11" s="5" t="s">
        <v>675</v>
      </c>
      <c r="B11" s="5">
        <v>4237</v>
      </c>
    </row>
    <row r="12" ht="21.95" customHeight="1" spans="1:2">
      <c r="A12" s="5" t="s">
        <v>676</v>
      </c>
      <c r="B12" s="5"/>
    </row>
    <row r="13" ht="21.95" customHeight="1" spans="1:2">
      <c r="A13" s="5" t="s">
        <v>677</v>
      </c>
      <c r="B13" s="5">
        <f>SUM(B14:B48)</f>
        <v>36794</v>
      </c>
    </row>
    <row r="14" ht="21.95" customHeight="1" spans="1:2">
      <c r="A14" s="5" t="s">
        <v>678</v>
      </c>
      <c r="B14" s="5">
        <v>0</v>
      </c>
    </row>
    <row r="15" ht="21.95" customHeight="1" spans="1:2">
      <c r="A15" s="5" t="s">
        <v>679</v>
      </c>
      <c r="B15" s="5">
        <v>6156</v>
      </c>
    </row>
    <row r="16" ht="21.95" customHeight="1" spans="1:2">
      <c r="A16" s="5" t="s">
        <v>680</v>
      </c>
      <c r="B16" s="5">
        <v>3091</v>
      </c>
    </row>
    <row r="17" ht="21.95" customHeight="1" spans="1:2">
      <c r="A17" s="5" t="s">
        <v>681</v>
      </c>
      <c r="B17" s="5">
        <v>2870</v>
      </c>
    </row>
    <row r="18" ht="21.95" customHeight="1" spans="1:2">
      <c r="A18" s="5" t="s">
        <v>682</v>
      </c>
      <c r="B18" s="5">
        <v>0</v>
      </c>
    </row>
    <row r="19" ht="21.95" customHeight="1" spans="1:2">
      <c r="A19" s="5" t="s">
        <v>683</v>
      </c>
      <c r="B19" s="5">
        <v>0</v>
      </c>
    </row>
    <row r="20" ht="21.95" customHeight="1" spans="1:2">
      <c r="A20" s="5" t="s">
        <v>684</v>
      </c>
      <c r="B20" s="5">
        <v>0</v>
      </c>
    </row>
    <row r="21" ht="21.95" customHeight="1" spans="1:2">
      <c r="A21" s="5" t="s">
        <v>685</v>
      </c>
      <c r="B21" s="5">
        <v>0</v>
      </c>
    </row>
    <row r="22" ht="21.95" customHeight="1" spans="1:2">
      <c r="A22" s="5" t="s">
        <v>686</v>
      </c>
      <c r="B22" s="5">
        <v>2842</v>
      </c>
    </row>
    <row r="23" ht="21.95" customHeight="1" spans="1:2">
      <c r="A23" s="5" t="s">
        <v>687</v>
      </c>
      <c r="B23" s="5">
        <v>0</v>
      </c>
    </row>
    <row r="24" ht="21.95" customHeight="1" spans="1:2">
      <c r="A24" s="5" t="s">
        <v>688</v>
      </c>
      <c r="B24" s="5">
        <v>0</v>
      </c>
    </row>
    <row r="25" ht="21.95" customHeight="1" spans="1:2">
      <c r="A25" s="5" t="s">
        <v>689</v>
      </c>
      <c r="B25" s="5">
        <v>0</v>
      </c>
    </row>
    <row r="26" ht="21.95" customHeight="1" spans="1:2">
      <c r="A26" s="5" t="s">
        <v>690</v>
      </c>
      <c r="B26" s="5">
        <v>0</v>
      </c>
    </row>
    <row r="27" ht="21.95" customHeight="1" spans="1:2">
      <c r="A27" s="5" t="s">
        <v>691</v>
      </c>
      <c r="B27" s="5">
        <v>0</v>
      </c>
    </row>
    <row r="28" ht="21.95" customHeight="1" spans="1:2">
      <c r="A28" s="5" t="s">
        <v>692</v>
      </c>
      <c r="B28" s="5">
        <v>0</v>
      </c>
    </row>
    <row r="29" ht="21.95" customHeight="1" spans="1:2">
      <c r="A29" s="5" t="s">
        <v>693</v>
      </c>
      <c r="B29" s="5">
        <v>0</v>
      </c>
    </row>
    <row r="30" ht="21.95" customHeight="1" spans="1:2">
      <c r="A30" s="5" t="s">
        <v>694</v>
      </c>
      <c r="B30" s="5">
        <v>129</v>
      </c>
    </row>
    <row r="31" ht="21.95" customHeight="1" spans="1:2">
      <c r="A31" s="5" t="s">
        <v>695</v>
      </c>
      <c r="B31" s="5">
        <v>4016</v>
      </c>
    </row>
    <row r="32" ht="21.95" customHeight="1" spans="1:2">
      <c r="A32" s="5" t="s">
        <v>696</v>
      </c>
      <c r="B32" s="5">
        <v>0</v>
      </c>
    </row>
    <row r="33" ht="21.95" customHeight="1" spans="1:2">
      <c r="A33" s="5" t="s">
        <v>697</v>
      </c>
      <c r="B33" s="5">
        <v>0</v>
      </c>
    </row>
    <row r="34" ht="21.95" customHeight="1" spans="1:2">
      <c r="A34" s="5" t="s">
        <v>698</v>
      </c>
      <c r="B34" s="5">
        <v>4602</v>
      </c>
    </row>
    <row r="35" ht="21.95" customHeight="1" spans="1:2">
      <c r="A35" s="5" t="s">
        <v>699</v>
      </c>
      <c r="B35" s="5">
        <v>8434</v>
      </c>
    </row>
    <row r="36" ht="21.95" customHeight="1" spans="1:2">
      <c r="A36" s="5" t="s">
        <v>700</v>
      </c>
      <c r="B36" s="5">
        <v>0</v>
      </c>
    </row>
    <row r="37" ht="21.95" customHeight="1" spans="1:2">
      <c r="A37" s="5" t="s">
        <v>701</v>
      </c>
      <c r="B37" s="5">
        <v>0</v>
      </c>
    </row>
    <row r="38" ht="21.95" customHeight="1" spans="1:2">
      <c r="A38" s="5" t="s">
        <v>702</v>
      </c>
      <c r="B38" s="5">
        <v>509</v>
      </c>
    </row>
    <row r="39" ht="21.95" customHeight="1" spans="1:2">
      <c r="A39" s="5" t="s">
        <v>703</v>
      </c>
      <c r="B39" s="5">
        <v>79</v>
      </c>
    </row>
    <row r="40" ht="21.95" customHeight="1" spans="1:2">
      <c r="A40" s="5" t="s">
        <v>704</v>
      </c>
      <c r="B40" s="5">
        <v>0</v>
      </c>
    </row>
    <row r="41" ht="21.95" customHeight="1" spans="1:2">
      <c r="A41" s="5" t="s">
        <v>705</v>
      </c>
      <c r="B41" s="5">
        <v>0</v>
      </c>
    </row>
    <row r="42" ht="21.95" customHeight="1" spans="1:2">
      <c r="A42" s="5" t="s">
        <v>706</v>
      </c>
      <c r="B42" s="5">
        <v>0</v>
      </c>
    </row>
    <row r="43" ht="21.95" customHeight="1" spans="1:2">
      <c r="A43" s="5" t="s">
        <v>707</v>
      </c>
      <c r="B43" s="5">
        <v>0</v>
      </c>
    </row>
    <row r="44" ht="21.95" customHeight="1" spans="1:2">
      <c r="A44" s="5" t="s">
        <v>708</v>
      </c>
      <c r="B44" s="5">
        <v>4066</v>
      </c>
    </row>
    <row r="45" ht="21.95" customHeight="1" spans="1:2">
      <c r="A45" s="5" t="s">
        <v>709</v>
      </c>
      <c r="B45" s="5">
        <v>0</v>
      </c>
    </row>
    <row r="46" ht="21.95" customHeight="1" spans="1:2">
      <c r="A46" s="5" t="s">
        <v>710</v>
      </c>
      <c r="B46" s="5">
        <v>0</v>
      </c>
    </row>
    <row r="47" ht="21.95" customHeight="1" spans="1:2">
      <c r="A47" s="5" t="s">
        <v>711</v>
      </c>
      <c r="B47" s="5">
        <v>0</v>
      </c>
    </row>
    <row r="48" ht="21.95" customHeight="1" spans="1:2">
      <c r="A48" s="5" t="s">
        <v>712</v>
      </c>
      <c r="B48" s="5">
        <v>0</v>
      </c>
    </row>
    <row r="49" ht="21.95" customHeight="1" spans="1:2">
      <c r="A49" s="5" t="s">
        <v>713</v>
      </c>
      <c r="B49" s="5">
        <f>SUM(B50:B70)</f>
        <v>606</v>
      </c>
    </row>
    <row r="50" ht="21.95" customHeight="1" spans="1:2">
      <c r="A50" s="5" t="s">
        <v>714</v>
      </c>
      <c r="B50" s="5">
        <v>0</v>
      </c>
    </row>
    <row r="51" ht="21.95" customHeight="1" spans="1:2">
      <c r="A51" s="5" t="s">
        <v>715</v>
      </c>
      <c r="B51" s="5">
        <v>0</v>
      </c>
    </row>
    <row r="52" ht="21.95" customHeight="1" spans="1:2">
      <c r="A52" s="5" t="s">
        <v>716</v>
      </c>
      <c r="B52" s="5">
        <v>0</v>
      </c>
    </row>
    <row r="53" ht="21.95" customHeight="1" spans="1:2">
      <c r="A53" s="5" t="s">
        <v>717</v>
      </c>
      <c r="B53" s="5">
        <v>0</v>
      </c>
    </row>
    <row r="54" ht="21.95" customHeight="1" spans="1:2">
      <c r="A54" s="5" t="s">
        <v>718</v>
      </c>
      <c r="B54" s="5">
        <v>0</v>
      </c>
    </row>
    <row r="55" ht="21.95" customHeight="1" spans="1:2">
      <c r="A55" s="5" t="s">
        <v>719</v>
      </c>
      <c r="B55" s="5">
        <v>0</v>
      </c>
    </row>
    <row r="56" ht="21.95" customHeight="1" spans="1:2">
      <c r="A56" s="5" t="s">
        <v>720</v>
      </c>
      <c r="B56" s="5">
        <v>0</v>
      </c>
    </row>
    <row r="57" ht="21.95" customHeight="1" spans="1:2">
      <c r="A57" s="5" t="s">
        <v>721</v>
      </c>
      <c r="B57" s="5">
        <v>0</v>
      </c>
    </row>
    <row r="58" ht="21.95" customHeight="1" spans="1:2">
      <c r="A58" s="5" t="s">
        <v>722</v>
      </c>
      <c r="B58" s="5">
        <v>114</v>
      </c>
    </row>
    <row r="59" ht="21.95" customHeight="1" spans="1:2">
      <c r="A59" s="5" t="s">
        <v>723</v>
      </c>
      <c r="B59" s="5">
        <v>0</v>
      </c>
    </row>
    <row r="60" ht="21.95" customHeight="1" spans="1:2">
      <c r="A60" s="5" t="s">
        <v>724</v>
      </c>
      <c r="B60" s="5">
        <v>0</v>
      </c>
    </row>
    <row r="61" ht="21.95" customHeight="1" spans="1:2">
      <c r="A61" s="5" t="s">
        <v>725</v>
      </c>
      <c r="B61" s="5">
        <v>93</v>
      </c>
    </row>
    <row r="62" ht="21.95" customHeight="1" spans="1:2">
      <c r="A62" s="5" t="s">
        <v>726</v>
      </c>
      <c r="B62" s="5">
        <v>399</v>
      </c>
    </row>
    <row r="63" ht="21.95" customHeight="1" spans="1:2">
      <c r="A63" s="5" t="s">
        <v>727</v>
      </c>
      <c r="B63" s="5">
        <v>0</v>
      </c>
    </row>
    <row r="64" ht="21.95" customHeight="1" spans="1:2">
      <c r="A64" s="5" t="s">
        <v>728</v>
      </c>
      <c r="B64" s="5">
        <v>0</v>
      </c>
    </row>
    <row r="65" ht="21.95" customHeight="1" spans="1:2">
      <c r="A65" s="5" t="s">
        <v>729</v>
      </c>
      <c r="B65" s="5">
        <v>0</v>
      </c>
    </row>
    <row r="66" ht="21.95" customHeight="1" spans="1:2">
      <c r="A66" s="5" t="s">
        <v>730</v>
      </c>
      <c r="B66" s="5">
        <v>0</v>
      </c>
    </row>
    <row r="67" ht="21.95" customHeight="1" spans="1:2">
      <c r="A67" s="5" t="s">
        <v>731</v>
      </c>
      <c r="B67" s="5">
        <v>0</v>
      </c>
    </row>
    <row r="68" ht="21.95" customHeight="1" spans="1:2">
      <c r="A68" s="5" t="s">
        <v>732</v>
      </c>
      <c r="B68" s="5">
        <v>0</v>
      </c>
    </row>
    <row r="69" ht="21.95" customHeight="1" spans="1:2">
      <c r="A69" s="5" t="s">
        <v>733</v>
      </c>
      <c r="B69" s="5">
        <v>0</v>
      </c>
    </row>
    <row r="70" ht="21.95" customHeight="1" spans="1:2">
      <c r="A70" s="5" t="s">
        <v>734</v>
      </c>
      <c r="B70" s="5">
        <v>0</v>
      </c>
    </row>
    <row r="71" ht="21.95" customHeight="1" spans="1:2">
      <c r="A71" s="6" t="s">
        <v>735</v>
      </c>
      <c r="B71" s="6"/>
    </row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</sheetData>
  <protectedRanges>
    <protectedRange sqref="B8" name="区域1_1_1_1_1"/>
    <protectedRange sqref="B11:B12" name="区域1_3_1_1"/>
    <protectedRange sqref="B68:B70" name="区域2_19_1_1"/>
    <protectedRange sqref="A34:A53" name="区域2_6_1_1_1"/>
    <protectedRange sqref="B7 B10" name="区域2_11_1_1"/>
    <protectedRange sqref="B8" name="区域1_1_1_1_1_1"/>
    <protectedRange sqref="B9" name="区域1_2_1_1"/>
    <protectedRange sqref="B11:B12" name="区域1_3_1_1_1"/>
    <protectedRange sqref="B34:B48 B50:B54" name="区域2_12_1_1"/>
    <protectedRange sqref="B68:B70" name="区域2_19_1_1_1"/>
    <protectedRange sqref="A7:A12" name="区域2_5_1_1_1"/>
    <protectedRange sqref="A34:A53" name="区域2_6_1_1_1_1"/>
  </protectedRanges>
  <mergeCells count="1">
    <mergeCell ref="A2:B2"/>
  </mergeCells>
  <printOptions horizontalCentered="1"/>
  <pageMargins left="1.10208333333333" right="1.10208333333333" top="1.10208333333333" bottom="1.10208333333333" header="0.511111111111111" footer="0.511111111111111"/>
  <pageSetup paperSize="9" scale="96" fitToHeight="4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E7"/>
  <sheetViews>
    <sheetView workbookViewId="0">
      <selection activeCell="J17" sqref="J17"/>
    </sheetView>
  </sheetViews>
  <sheetFormatPr defaultColWidth="8.75" defaultRowHeight="21.75" customHeight="1" outlineLevelRow="6" outlineLevelCol="4"/>
  <cols>
    <col min="1" max="1" width="27.875" customWidth="1"/>
    <col min="2" max="2" width="16.25" customWidth="1"/>
    <col min="3" max="3" width="16.5" customWidth="1"/>
    <col min="4" max="4" width="18.625" customWidth="1"/>
    <col min="5" max="5" width="18.25" customWidth="1"/>
    <col min="6" max="32" width="9" customWidth="1"/>
  </cols>
  <sheetData>
    <row r="1" ht="14.25" customHeight="1" spans="1:1">
      <c r="A1" t="s">
        <v>736</v>
      </c>
    </row>
    <row r="2" ht="47.25" customHeight="1" spans="1:5">
      <c r="A2" s="7" t="s">
        <v>737</v>
      </c>
      <c r="B2" s="7"/>
      <c r="C2" s="7"/>
      <c r="D2" s="7"/>
      <c r="E2" s="7"/>
    </row>
    <row r="3" ht="18" customHeight="1" spans="5:5">
      <c r="E3" s="8" t="s">
        <v>2</v>
      </c>
    </row>
    <row r="4" customHeight="1" spans="1:5">
      <c r="A4" s="5" t="s">
        <v>738</v>
      </c>
      <c r="B4" s="5" t="s">
        <v>76</v>
      </c>
      <c r="C4" s="5" t="s">
        <v>739</v>
      </c>
      <c r="D4" s="5" t="s">
        <v>740</v>
      </c>
      <c r="E4" s="5" t="s">
        <v>741</v>
      </c>
    </row>
    <row r="5" ht="29.25" customHeight="1" spans="1:5">
      <c r="A5" s="5" t="s">
        <v>742</v>
      </c>
      <c r="B5" s="5">
        <f>SUM(C5:E5)</f>
        <v>44313</v>
      </c>
      <c r="C5" s="5">
        <v>6913</v>
      </c>
      <c r="D5" s="5">
        <v>36794</v>
      </c>
      <c r="E5" s="5">
        <v>606</v>
      </c>
    </row>
    <row r="6" ht="19.5" customHeight="1" spans="1:5">
      <c r="A6" s="5"/>
      <c r="B6" s="5"/>
      <c r="C6" s="5"/>
      <c r="D6" s="5"/>
      <c r="E6" s="5"/>
    </row>
    <row r="7" ht="19.5" customHeight="1" spans="1:5">
      <c r="A7" s="5" t="s">
        <v>85</v>
      </c>
      <c r="B7" s="5">
        <f>SUM(B5:B5)</f>
        <v>44313</v>
      </c>
      <c r="C7" s="5">
        <f>SUM(C5:C5)</f>
        <v>6913</v>
      </c>
      <c r="D7" s="5">
        <f>SUM(D5:D5)</f>
        <v>36794</v>
      </c>
      <c r="E7" s="5">
        <f>SUM(E5:E5)</f>
        <v>606</v>
      </c>
    </row>
  </sheetData>
  <protectedRanges>
    <protectedRange sqref="G5" name="区域2_20_1"/>
    <protectedRange sqref="G63:G64" name="区域2_2_3_1"/>
    <protectedRange sqref="H26:H45" name="区域2_3_1_1"/>
    <protectedRange sqref="H63:H64" name="区域2_4_1_1"/>
    <protectedRange sqref="I5" name="区域2_5_1_1"/>
    <protectedRange sqref="I26:I45" name="区域2_6_1_1"/>
    <protectedRange sqref="I63:I64" name="区域2_7_1_1"/>
    <protectedRange sqref="J5" name="区域2_9_1_1"/>
    <protectedRange sqref="J26:J45" name="区域2_8_1_1"/>
    <protectedRange sqref="J63:J64" name="区域2_10_1_1"/>
    <protectedRange sqref="K5" name="区域2_1_1_1_1"/>
    <protectedRange sqref="K26:K45" name="区域2_2_1_1_1"/>
    <protectedRange sqref="L5" name="区域1_3_1_1"/>
    <protectedRange sqref="L26:L45" name="区域2_12_1_1"/>
    <protectedRange sqref="L63" name="区域2_13_1_1"/>
    <protectedRange sqref="M5" name="区域2_1_2_1_1"/>
    <protectedRange sqref="M26:M45" name="区域2_14_1_1"/>
    <protectedRange sqref="N5" name="区域2_15_1_1"/>
    <protectedRange sqref="N26:N45" name="区域2_16_1_1"/>
    <protectedRange sqref="O5" name="区域2_17_1_1"/>
    <protectedRange sqref="O26:O45" name="区域2_18_1_1"/>
    <protectedRange sqref="P26:P45" name="区域2_2_2_1_1"/>
    <protectedRange sqref="L59:L61" name="区域2_19_1_1"/>
    <protectedRange sqref="H5" name="区域1_1_2_1"/>
    <protectedRange sqref="E5" name="区域2_1_3_1"/>
  </protectedRanges>
  <mergeCells count="1">
    <mergeCell ref="A2:E2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15" master=""/>
  <rangeList sheetStid="316" master=""/>
  <rangeList sheetStid="317" master=""/>
  <rangeList sheetStid="308" master=""/>
  <rangeList sheetStid="238" master="">
    <arrUserId title="区域12" rangeCreator="" othersAccessPermission="edit"/>
    <arrUserId title="区域10" rangeCreator="" othersAccessPermission="edit"/>
    <arrUserId title="区域8" rangeCreator="" othersAccessPermission="edit"/>
    <arrUserId title="区域6" rangeCreator="" othersAccessPermission="edit"/>
    <arrUserId title="区域4" rangeCreator="" othersAccessPermission="edit"/>
    <arrUserId title="区域2" rangeCreator="" othersAccessPermission="edit"/>
    <arrUserId title="区域13" rangeCreator="" othersAccessPermission="edit"/>
    <arrUserId title="区域12_1" rangeCreator="" othersAccessPermission="edit"/>
    <arrUserId title="区域11" rangeCreator="" othersAccessPermission="edit"/>
    <arrUserId title="区域10_1" rangeCreator="" othersAccessPermission="edit"/>
    <arrUserId title="区域9" rangeCreator="" othersAccessPermission="edit"/>
    <arrUserId title="区域8_1" rangeCreator="" othersAccessPermission="edit"/>
    <arrUserId title="区域7" rangeCreator="" othersAccessPermission="edit"/>
    <arrUserId title="区域6_1" rangeCreator="" othersAccessPermission="edit"/>
    <arrUserId title="区域5" rangeCreator="" othersAccessPermission="edit"/>
    <arrUserId title="区域4_1" rangeCreator="" othersAccessPermission="edit"/>
    <arrUserId title="区域3" rangeCreator="" othersAccessPermission="edit"/>
    <arrUserId title="区域2_1" rangeCreator="" othersAccessPermission="edit"/>
    <arrUserId title="区域1" rangeCreator="" othersAccessPermission="edit"/>
  </rangeList>
  <rangeList sheetStid="267" master=""/>
  <rangeList sheetStid="358" master=""/>
  <rangeList sheetStid="330" master="">
    <arrUserId title="区域1_1_1_1_1" rangeCreator="" othersAccessPermission="edit"/>
    <arrUserId title="区域1_3_1_1" rangeCreator="" othersAccessPermission="edit"/>
    <arrUserId title="区域2_19_1_1" rangeCreator="" othersAccessPermission="edit"/>
    <arrUserId title="区域2_6_1_1_1" rangeCreator="" othersAccessPermission="edit"/>
    <arrUserId title="区域2_11_1_1" rangeCreator="" othersAccessPermission="edit"/>
    <arrUserId title="区域1_1_1_1_1_1" rangeCreator="" othersAccessPermission="edit"/>
    <arrUserId title="区域1_2_1_1" rangeCreator="" othersAccessPermission="edit"/>
    <arrUserId title="区域1_3_1_1_1" rangeCreator="" othersAccessPermission="edit"/>
    <arrUserId title="区域2_12_1_1" rangeCreator="" othersAccessPermission="edit"/>
    <arrUserId title="区域2_19_1_1_1" rangeCreator="" othersAccessPermission="edit"/>
    <arrUserId title="区域2_5_1_1_1" rangeCreator="" othersAccessPermission="edit"/>
    <arrUserId title="区域2_6_1_1_1_1" rangeCreator="" othersAccessPermission="edit"/>
  </rangeList>
  <rangeList sheetStid="359" master="">
    <arrUserId title="区域2_20_1" rangeCreator="" othersAccessPermission="edit"/>
    <arrUserId title="区域2_2_3_1" rangeCreator="" othersAccessPermission="edit"/>
    <arrUserId title="区域2_3_1_1" rangeCreator="" othersAccessPermission="edit"/>
    <arrUserId title="区域2_4_1_1" rangeCreator="" othersAccessPermission="edit"/>
    <arrUserId title="区域2_5_1_1" rangeCreator="" othersAccessPermission="edit"/>
    <arrUserId title="区域2_6_1_1" rangeCreator="" othersAccessPermission="edit"/>
    <arrUserId title="区域2_7_1_1" rangeCreator="" othersAccessPermission="edit"/>
    <arrUserId title="区域2_9_1_1" rangeCreator="" othersAccessPermission="edit"/>
    <arrUserId title="区域2_8_1_1" rangeCreator="" othersAccessPermission="edit"/>
    <arrUserId title="区域2_10_1_1" rangeCreator="" othersAccessPermission="edit"/>
    <arrUserId title="区域2_1_1_1_1" rangeCreator="" othersAccessPermission="edit"/>
    <arrUserId title="区域2_2_1_1_1" rangeCreator="" othersAccessPermission="edit"/>
    <arrUserId title="区域1_3_1_1" rangeCreator="" othersAccessPermission="edit"/>
    <arrUserId title="区域2_12_1_1" rangeCreator="" othersAccessPermission="edit"/>
    <arrUserId title="区域2_13_1_1" rangeCreator="" othersAccessPermission="edit"/>
    <arrUserId title="区域2_1_2_1_1" rangeCreator="" othersAccessPermission="edit"/>
    <arrUserId title="区域2_14_1_1" rangeCreator="" othersAccessPermission="edit"/>
    <arrUserId title="区域2_15_1_1" rangeCreator="" othersAccessPermission="edit"/>
    <arrUserId title="区域2_16_1_1" rangeCreator="" othersAccessPermission="edit"/>
    <arrUserId title="区域2_17_1_1" rangeCreator="" othersAccessPermission="edit"/>
    <arrUserId title="区域2_18_1_1" rangeCreator="" othersAccessPermission="edit"/>
    <arrUserId title="区域2_2_2_1_1" rangeCreator="" othersAccessPermission="edit"/>
    <arrUserId title="区域2_19_1_1" rangeCreator="" othersAccessPermission="edit"/>
    <arrUserId title="区域1_1_2_1" rangeCreator="" othersAccessPermission="edit"/>
    <arrUserId title="区域2_1_3_1" rangeCreator="" othersAccessPermission="edit"/>
  </rangeList>
  <rangeList sheetStid="328" master=""/>
  <rangeList sheetStid="275" master=""/>
  <rangeList sheetStid="276" master=""/>
  <rangeList sheetStid="320" master="">
    <arrUserId title="区域3" rangeCreator="" othersAccessPermission="edit"/>
    <arrUserId title="区域2" rangeCreator="" othersAccessPermission="edit"/>
    <arrUserId title="区域1" rangeCreator="" othersAccessPermission="edit"/>
    <arrUserId title="区域2_1_1" rangeCreator="" othersAccessPermission="edit"/>
    <arrUserId title="区域2_2" rangeCreator="" othersAccessPermission="edit"/>
    <arrUserId title="区域1_1" rangeCreator="" othersAccessPermission="edit"/>
  </rangeList>
  <rangeList sheetStid="306" master="">
    <arrUserId title="区域1_1" rangeCreator="" othersAccessPermission="edit"/>
  </rangeList>
  <rangeList sheetStid="307" master=""/>
  <rangeList sheetStid="217" master=""/>
  <rangeList sheetStid="241" master=""/>
  <rangeList sheetStid="360" master=""/>
  <rangeList sheetStid="277" master=""/>
  <rangeList sheetStid="278" master=""/>
  <rangeList sheetStid="257" master=""/>
  <rangeList sheetStid="362" master=""/>
  <rangeList sheetStid="363" master=""/>
  <rangeList sheetStid="369" master=""/>
  <rangeList sheetStid="364" master=""/>
  <rangeList sheetStid="365" master=""/>
  <rangeList sheetStid="338" master=""/>
  <rangeList sheetStid="368" master=""/>
  <rangeList sheetStid="367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预算处</Company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一.卫东区2021年一般公共预算收支预算总表</vt:lpstr>
      <vt:lpstr>二.卫东区2021年一般公共预算收入预算表</vt:lpstr>
      <vt:lpstr>三.卫东区2021年一般公共预算支出预算表</vt:lpstr>
      <vt:lpstr>四.卫东区2021年一般公共预算支出预算总表</vt:lpstr>
      <vt:lpstr>五.卫东区2021年一般公共预算支出预算明细表</vt:lpstr>
      <vt:lpstr>六.卫东区2021年一般公共预算基本支出经济分类</vt:lpstr>
      <vt:lpstr>七.卫东区2021年卫东区三公经费预算汇总表</vt:lpstr>
      <vt:lpstr>八.市对卫东区2021年税收返还和转移支付分项目预算表</vt:lpstr>
      <vt:lpstr>九.市对卫东区2021年税收返还和转移支付分地区预算表</vt:lpstr>
      <vt:lpstr>十.卫东区2021年基本建设支出预算表</vt:lpstr>
      <vt:lpstr>十一.卫东区2020年政府一般债务余额情况表</vt:lpstr>
      <vt:lpstr>十二.卫东区2020年地方政府一般债务分地区限额表</vt:lpstr>
      <vt:lpstr>十三.卫东区2021年政府性基金收支预算</vt:lpstr>
      <vt:lpstr>十四.卫东区2021年政府性基金收入预算表</vt:lpstr>
      <vt:lpstr>十五.卫东区2021年政府性基金支出预算表</vt:lpstr>
      <vt:lpstr>十六.卫东区2021年本级政府性基金支出预算明细表</vt:lpstr>
      <vt:lpstr>十七.市对卫东区2021年政府性基金转移支付表分项目预算表</vt:lpstr>
      <vt:lpstr>十八.市对卫东区2021年政府性基金转移支付表分地区预算表</vt:lpstr>
      <vt:lpstr>十九.卫东区2020年政府专项债务余额情况表</vt:lpstr>
      <vt:lpstr>二十.卫东区2020年政府专项债务分地区限额情况表</vt:lpstr>
      <vt:lpstr>二十一.卫东区2021年国有资本经营收支预算总表</vt:lpstr>
      <vt:lpstr>二十二.卫东区2021年国有资本经营收入预算表</vt:lpstr>
      <vt:lpstr>二十三.卫东区2021年国有资本经营支出预算表</vt:lpstr>
      <vt:lpstr>二十四、2021年本级国有资本经营预算支出表</vt:lpstr>
      <vt:lpstr>二十五.市对卫东区2021年国有资本经营预算转移支付分项目表</vt:lpstr>
      <vt:lpstr>二十六.市对卫东区2021年国有资本经营预算转移支付分地区表</vt:lpstr>
      <vt:lpstr>二十七.卫东区2021社会保险基金收支预算总表</vt:lpstr>
      <vt:lpstr>二十八.卫东区2021年城乡居民基本养老保险基金收入表 </vt:lpstr>
      <vt:lpstr>二十九.卫东区2021年城乡居民基本养老保险基金支出表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李新建</dc:creator>
  <cp:lastModifiedBy>HELLO</cp:lastModifiedBy>
  <cp:revision>1</cp:revision>
  <dcterms:created xsi:type="dcterms:W3CDTF">2002-01-21T01:24:00Z</dcterms:created>
  <cp:lastPrinted>2022-05-13T02:42:00Z</cp:lastPrinted>
  <dcterms:modified xsi:type="dcterms:W3CDTF">2022-08-30T02:53:05Z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F8488B6304554322AB108CE378A90212</vt:lpwstr>
  </property>
</Properties>
</file>