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汇总" sheetId="1" r:id="rId1"/>
    <sheet name="社保" sheetId="2" r:id="rId2"/>
    <sheet name="封面" sheetId="3" r:id="rId3"/>
  </sheets>
  <definedNames>
    <definedName name="_xlnm.Print_Titles" localSheetId="0">汇总!$1:$2</definedName>
  </definedNames>
  <calcPr calcId="144525"/>
</workbook>
</file>

<file path=xl/sharedStrings.xml><?xml version="1.0" encoding="utf-8"?>
<sst xmlns="http://schemas.openxmlformats.org/spreadsheetml/2006/main" count="106" uniqueCount="57">
  <si>
    <t>卫东区2019年12月公益性岗位社保补贴公示</t>
  </si>
  <si>
    <t>单位名称</t>
  </si>
  <si>
    <t>序号</t>
  </si>
  <si>
    <t>姓  名</t>
  </si>
  <si>
    <t>电话号码</t>
  </si>
  <si>
    <t>出生年月</t>
  </si>
  <si>
    <t xml:space="preserve"> 申请拨付起止月份</t>
  </si>
  <si>
    <t>月数</t>
  </si>
  <si>
    <t>岗位补贴</t>
  </si>
  <si>
    <t>养老补贴</t>
  </si>
  <si>
    <t>医疗补贴</t>
  </si>
  <si>
    <t>失业补贴</t>
  </si>
  <si>
    <t>工伤补贴</t>
  </si>
  <si>
    <t>生育补贴</t>
  </si>
  <si>
    <t>合计</t>
  </si>
  <si>
    <t>财政局</t>
  </si>
  <si>
    <t>魏子金</t>
  </si>
  <si>
    <t>丁静静</t>
  </si>
  <si>
    <t>畜牧局</t>
  </si>
  <si>
    <t>张裕铭</t>
  </si>
  <si>
    <t>宁丙南</t>
  </si>
  <si>
    <t>发改委</t>
  </si>
  <si>
    <t>孟培娅</t>
  </si>
  <si>
    <t>工会</t>
  </si>
  <si>
    <t>李辰</t>
  </si>
  <si>
    <t>安夏磊</t>
  </si>
  <si>
    <t>机关事务局</t>
  </si>
  <si>
    <t>曹罗丹</t>
  </si>
  <si>
    <t>李林格</t>
  </si>
  <si>
    <t>民政局</t>
  </si>
  <si>
    <t>郭琪</t>
  </si>
  <si>
    <t>赵艺</t>
  </si>
  <si>
    <t>民族宗教局</t>
  </si>
  <si>
    <t>张晨炜</t>
  </si>
  <si>
    <t>罗文静</t>
  </si>
  <si>
    <t>农林水</t>
  </si>
  <si>
    <t>宁静</t>
  </si>
  <si>
    <t>于晶晶</t>
  </si>
  <si>
    <t>人社局</t>
  </si>
  <si>
    <t>杜妍</t>
  </si>
  <si>
    <t>杜雪怡</t>
  </si>
  <si>
    <t>统计局</t>
  </si>
  <si>
    <t>贾玫杰</t>
  </si>
  <si>
    <t>李祎明</t>
  </si>
  <si>
    <t>网管中心</t>
  </si>
  <si>
    <t>张莹</t>
  </si>
  <si>
    <t>尚佳丽</t>
  </si>
  <si>
    <t>应急管理局</t>
  </si>
  <si>
    <t>蒋梦圆</t>
  </si>
  <si>
    <t>杨梦珍</t>
  </si>
  <si>
    <t>平顶山市卫东区公益性岗位2019年12月社保明细</t>
  </si>
  <si>
    <t>2019年12月公益性岗位社保补贴汇总表</t>
  </si>
  <si>
    <t xml:space="preserve"> </t>
  </si>
  <si>
    <t>申请单位(盖章):平顶山市中业人力资源服务有限公司</t>
  </si>
  <si>
    <r>
      <rPr>
        <sz val="24"/>
        <rFont val="宋体"/>
        <charset val="134"/>
      </rPr>
      <t>申 报 金 额: 59042.15</t>
    </r>
    <r>
      <rPr>
        <sz val="24"/>
        <color rgb="FF000000"/>
        <rFont val="宋体"/>
        <charset val="134"/>
      </rPr>
      <t>元</t>
    </r>
  </si>
  <si>
    <t>开  户  行： 中行广场分理处</t>
  </si>
  <si>
    <t>帐      号： 262413842361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</si>
</sst>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;@"/>
    <numFmt numFmtId="177" formatCode="0.00_);\(0.00\)"/>
    <numFmt numFmtId="178" formatCode="0.00_);[Red]\(0.00\)"/>
    <numFmt numFmtId="179" formatCode="0.00;[Red]0.00"/>
    <numFmt numFmtId="180" formatCode="yyyy/m/d;@"/>
    <numFmt numFmtId="181" formatCode="0_);\(0\)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36"/>
      <name val="宋体"/>
      <charset val="134"/>
    </font>
    <font>
      <sz val="22"/>
      <name val="宋体"/>
      <charset val="134"/>
    </font>
    <font>
      <sz val="24"/>
      <name val="宋体"/>
      <charset val="134"/>
    </font>
    <font>
      <sz val="10.5"/>
      <name val="宋体"/>
      <charset val="134"/>
    </font>
    <font>
      <b/>
      <sz val="10"/>
      <name val="宋体"/>
      <charset val="134"/>
    </font>
    <font>
      <sz val="12"/>
      <color indexed="10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1"/>
      <name val="华文细黑"/>
      <charset val="134"/>
    </font>
    <font>
      <sz val="11"/>
      <name val="华文细黑"/>
      <charset val="134"/>
    </font>
    <font>
      <sz val="11"/>
      <color indexed="8"/>
      <name val="华文细黑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8"/>
      <name val="宋体"/>
      <charset val="134"/>
    </font>
    <font>
      <b/>
      <sz val="11"/>
      <color indexed="8"/>
      <name val="华文细黑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2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3" fillId="20" borderId="10" applyNumberFormat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6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3" fontId="9" fillId="0" borderId="0" xfId="8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178" fontId="9" fillId="0" borderId="0" xfId="0" applyNumberFormat="1" applyFont="1" applyFill="1" applyBorder="1" applyAlignment="1"/>
    <xf numFmtId="177" fontId="9" fillId="0" borderId="0" xfId="0" applyNumberFormat="1" applyFont="1" applyFill="1" applyBorder="1" applyAlignment="1"/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 applyProtection="1">
      <alignment horizontal="center" vertical="center"/>
      <protection locked="0"/>
    </xf>
    <xf numFmtId="181" fontId="12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  <protection locked="0"/>
    </xf>
    <xf numFmtId="179" fontId="13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topLeftCell="B1" workbookViewId="0">
      <selection activeCell="A1" sqref="A1:N1"/>
    </sheetView>
  </sheetViews>
  <sheetFormatPr defaultColWidth="9" defaultRowHeight="14.25"/>
  <cols>
    <col min="1" max="1" width="12.375" style="1" hidden="1" customWidth="1"/>
    <col min="2" max="2" width="5.375" style="1" customWidth="1"/>
    <col min="3" max="3" width="9.25" style="1" customWidth="1"/>
    <col min="4" max="4" width="13.75" style="1" hidden="1" customWidth="1"/>
    <col min="5" max="5" width="13.375" style="1" hidden="1" customWidth="1"/>
    <col min="6" max="6" width="17.625" style="1" customWidth="1"/>
    <col min="7" max="7" width="4.625" style="1" hidden="1" customWidth="1"/>
    <col min="8" max="8" width="9.875" style="1" customWidth="1"/>
    <col min="9" max="13" width="9.375" style="1" customWidth="1"/>
    <col min="14" max="14" width="9.875" style="1" customWidth="1"/>
    <col min="15" max="15" width="9" style="1" customWidth="1"/>
    <col min="16" max="16377" width="9" style="1"/>
  </cols>
  <sheetData>
    <row r="1" s="37" customFormat="1" ht="33" customHeight="1" spans="1:1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="38" customFormat="1" ht="28" customHeight="1" spans="1:15">
      <c r="A2" s="40" t="s">
        <v>1</v>
      </c>
      <c r="B2" s="19" t="s">
        <v>2</v>
      </c>
      <c r="C2" s="19" t="s">
        <v>3</v>
      </c>
      <c r="D2" s="19" t="s">
        <v>4</v>
      </c>
      <c r="E2" s="41" t="s">
        <v>5</v>
      </c>
      <c r="F2" s="20" t="s">
        <v>6</v>
      </c>
      <c r="G2" s="42" t="s">
        <v>7</v>
      </c>
      <c r="H2" s="43" t="s">
        <v>8</v>
      </c>
      <c r="I2" s="43" t="s">
        <v>9</v>
      </c>
      <c r="J2" s="43" t="s">
        <v>10</v>
      </c>
      <c r="K2" s="43" t="s">
        <v>11</v>
      </c>
      <c r="L2" s="43" t="s">
        <v>12</v>
      </c>
      <c r="M2" s="43" t="s">
        <v>13</v>
      </c>
      <c r="N2" s="43" t="s">
        <v>14</v>
      </c>
      <c r="O2" s="37"/>
    </row>
    <row r="3" s="1" customFormat="1" ht="28" customHeight="1" spans="1:14">
      <c r="A3" s="44" t="s">
        <v>15</v>
      </c>
      <c r="B3" s="45">
        <v>1</v>
      </c>
      <c r="C3" s="44" t="s">
        <v>16</v>
      </c>
      <c r="D3" s="44">
        <v>13273756506</v>
      </c>
      <c r="E3" s="46" t="e">
        <f>DATE(MID(#REF!,7,VLOOKUP(LEN(#REF!),{15,2;18,4},2,0)),MID(#REF!,VLOOKUP(LEN(#REF!),{15,9;18,11},2,0),2),MID(#REF!,VLOOKUP(LEN(#REF!),{15,11;18,13},2,0),2))</f>
        <v>#REF!</v>
      </c>
      <c r="F3" s="22">
        <v>2019.12</v>
      </c>
      <c r="G3" s="22">
        <v>1</v>
      </c>
      <c r="H3" s="47">
        <f>1900*G3</f>
        <v>1900</v>
      </c>
      <c r="I3" s="47">
        <f>439.2*G3</f>
        <v>439.2</v>
      </c>
      <c r="J3" s="47">
        <f>192.15*G3</f>
        <v>192.15</v>
      </c>
      <c r="K3" s="47">
        <f>19.22*G3</f>
        <v>19.22</v>
      </c>
      <c r="L3" s="47">
        <f>2.75*G3</f>
        <v>2.75</v>
      </c>
      <c r="M3" s="47">
        <f>13.73*G3</f>
        <v>13.73</v>
      </c>
      <c r="N3" s="47">
        <f t="shared" ref="N3:N26" si="0">SUM(H3:M3)</f>
        <v>2567.05</v>
      </c>
    </row>
    <row r="4" s="1" customFormat="1" ht="28" customHeight="1" spans="1:14">
      <c r="A4" s="44" t="s">
        <v>15</v>
      </c>
      <c r="B4" s="45">
        <v>2</v>
      </c>
      <c r="C4" s="44" t="s">
        <v>17</v>
      </c>
      <c r="D4" s="44">
        <v>18737517872</v>
      </c>
      <c r="E4" s="46" t="e">
        <f>DATE(MID(#REF!,7,VLOOKUP(LEN(#REF!),{15,2;18,4},2,0)),MID(#REF!,VLOOKUP(LEN(#REF!),{15,9;18,11},2,0),2),MID(#REF!,VLOOKUP(LEN(#REF!),{15,11;18,13},2,0),2))</f>
        <v>#REF!</v>
      </c>
      <c r="F4" s="22">
        <v>2019.12</v>
      </c>
      <c r="G4" s="22">
        <v>1</v>
      </c>
      <c r="H4" s="47">
        <f t="shared" ref="H4:H26" si="1">1900*G4</f>
        <v>1900</v>
      </c>
      <c r="I4" s="47">
        <f t="shared" ref="I4:I26" si="2">439.2*G4</f>
        <v>439.2</v>
      </c>
      <c r="J4" s="47">
        <f t="shared" ref="J4:J26" si="3">192.15*G4</f>
        <v>192.15</v>
      </c>
      <c r="K4" s="47">
        <f t="shared" ref="K4:K26" si="4">19.22*G4</f>
        <v>19.22</v>
      </c>
      <c r="L4" s="47">
        <f t="shared" ref="L4:L26" si="5">2.75*G4</f>
        <v>2.75</v>
      </c>
      <c r="M4" s="47">
        <f t="shared" ref="M4:M26" si="6">13.73*G4</f>
        <v>13.73</v>
      </c>
      <c r="N4" s="47">
        <f t="shared" si="0"/>
        <v>2567.05</v>
      </c>
    </row>
    <row r="5" s="1" customFormat="1" ht="28" customHeight="1" spans="1:14">
      <c r="A5" s="44" t="s">
        <v>18</v>
      </c>
      <c r="B5" s="45">
        <v>3</v>
      </c>
      <c r="C5" s="44" t="s">
        <v>19</v>
      </c>
      <c r="D5" s="44">
        <v>17683988375</v>
      </c>
      <c r="E5" s="46" t="e">
        <f>DATE(MID(#REF!,7,VLOOKUP(LEN(#REF!),{15,2;18,4},2,0)),MID(#REF!,VLOOKUP(LEN(#REF!),{15,9;18,11},2,0),2),MID(#REF!,VLOOKUP(LEN(#REF!),{15,11;18,13},2,0),2))</f>
        <v>#REF!</v>
      </c>
      <c r="F5" s="22">
        <v>2019.12</v>
      </c>
      <c r="G5" s="22">
        <v>1</v>
      </c>
      <c r="H5" s="47">
        <f t="shared" si="1"/>
        <v>1900</v>
      </c>
      <c r="I5" s="47">
        <f t="shared" si="2"/>
        <v>439.2</v>
      </c>
      <c r="J5" s="47">
        <f t="shared" si="3"/>
        <v>192.15</v>
      </c>
      <c r="K5" s="47">
        <f t="shared" si="4"/>
        <v>19.22</v>
      </c>
      <c r="L5" s="47">
        <f t="shared" si="5"/>
        <v>2.75</v>
      </c>
      <c r="M5" s="47">
        <f t="shared" si="6"/>
        <v>13.73</v>
      </c>
      <c r="N5" s="47">
        <f t="shared" si="0"/>
        <v>2567.05</v>
      </c>
    </row>
    <row r="6" s="1" customFormat="1" ht="28" customHeight="1" spans="1:14">
      <c r="A6" s="44" t="s">
        <v>18</v>
      </c>
      <c r="B6" s="45">
        <v>4</v>
      </c>
      <c r="C6" s="44" t="s">
        <v>20</v>
      </c>
      <c r="D6" s="44">
        <v>17589533389</v>
      </c>
      <c r="E6" s="46" t="e">
        <f>DATE(MID(#REF!,7,VLOOKUP(LEN(#REF!),{15,2;18,4},2,0)),MID(#REF!,VLOOKUP(LEN(#REF!),{15,9;18,11},2,0),2),MID(#REF!,VLOOKUP(LEN(#REF!),{15,11;18,13},2,0),2))</f>
        <v>#REF!</v>
      </c>
      <c r="F6" s="22">
        <v>2019.12</v>
      </c>
      <c r="G6" s="22">
        <v>1</v>
      </c>
      <c r="H6" s="47">
        <f t="shared" si="1"/>
        <v>1900</v>
      </c>
      <c r="I6" s="47">
        <f t="shared" si="2"/>
        <v>439.2</v>
      </c>
      <c r="J6" s="47">
        <f t="shared" si="3"/>
        <v>192.15</v>
      </c>
      <c r="K6" s="47">
        <f t="shared" si="4"/>
        <v>19.22</v>
      </c>
      <c r="L6" s="47">
        <f t="shared" si="5"/>
        <v>2.75</v>
      </c>
      <c r="M6" s="47">
        <f t="shared" si="6"/>
        <v>13.73</v>
      </c>
      <c r="N6" s="47">
        <f t="shared" si="0"/>
        <v>2567.05</v>
      </c>
    </row>
    <row r="7" s="1" customFormat="1" ht="28" customHeight="1" spans="1:14">
      <c r="A7" s="44" t="s">
        <v>21</v>
      </c>
      <c r="B7" s="45">
        <v>5</v>
      </c>
      <c r="C7" s="44" t="s">
        <v>22</v>
      </c>
      <c r="D7" s="44">
        <v>18749644996</v>
      </c>
      <c r="E7" s="46" t="e">
        <f>DATE(MID(#REF!,7,VLOOKUP(LEN(#REF!),{15,2;18,4},2,0)),MID(#REF!,VLOOKUP(LEN(#REF!),{15,9;18,11},2,0),2),MID(#REF!,VLOOKUP(LEN(#REF!),{15,11;18,13},2,0),2))</f>
        <v>#REF!</v>
      </c>
      <c r="F7" s="22">
        <v>2019.12</v>
      </c>
      <c r="G7" s="22">
        <v>1</v>
      </c>
      <c r="H7" s="47">
        <f t="shared" si="1"/>
        <v>1900</v>
      </c>
      <c r="I7" s="47">
        <f t="shared" si="2"/>
        <v>439.2</v>
      </c>
      <c r="J7" s="47">
        <f t="shared" si="3"/>
        <v>192.15</v>
      </c>
      <c r="K7" s="47">
        <f t="shared" si="4"/>
        <v>19.22</v>
      </c>
      <c r="L7" s="47">
        <f t="shared" si="5"/>
        <v>2.75</v>
      </c>
      <c r="M7" s="47">
        <f t="shared" si="6"/>
        <v>13.73</v>
      </c>
      <c r="N7" s="47">
        <f t="shared" si="0"/>
        <v>2567.05</v>
      </c>
    </row>
    <row r="8" s="1" customFormat="1" ht="28" customHeight="1" spans="1:14">
      <c r="A8" s="44" t="s">
        <v>23</v>
      </c>
      <c r="B8" s="45">
        <v>6</v>
      </c>
      <c r="C8" s="44" t="s">
        <v>24</v>
      </c>
      <c r="D8" s="44">
        <v>13273897738</v>
      </c>
      <c r="E8" s="46" t="e">
        <f>DATE(MID(#REF!,7,VLOOKUP(LEN(#REF!),{15,2;18,4},2,0)),MID(#REF!,VLOOKUP(LEN(#REF!),{15,9;18,11},2,0),2),MID(#REF!,VLOOKUP(LEN(#REF!),{15,11;18,13},2,0),2))</f>
        <v>#REF!</v>
      </c>
      <c r="F8" s="22">
        <v>2019.12</v>
      </c>
      <c r="G8" s="22">
        <v>1</v>
      </c>
      <c r="H8" s="47">
        <f t="shared" si="1"/>
        <v>1900</v>
      </c>
      <c r="I8" s="47">
        <f t="shared" si="2"/>
        <v>439.2</v>
      </c>
      <c r="J8" s="47">
        <f t="shared" si="3"/>
        <v>192.15</v>
      </c>
      <c r="K8" s="47">
        <f t="shared" si="4"/>
        <v>19.22</v>
      </c>
      <c r="L8" s="47">
        <f t="shared" si="5"/>
        <v>2.75</v>
      </c>
      <c r="M8" s="47">
        <f t="shared" si="6"/>
        <v>13.73</v>
      </c>
      <c r="N8" s="47">
        <f t="shared" si="0"/>
        <v>2567.05</v>
      </c>
    </row>
    <row r="9" s="1" customFormat="1" ht="28" customHeight="1" spans="1:14">
      <c r="A9" s="44" t="s">
        <v>23</v>
      </c>
      <c r="B9" s="45">
        <v>7</v>
      </c>
      <c r="C9" s="44" t="s">
        <v>25</v>
      </c>
      <c r="D9" s="44">
        <v>15993513367</v>
      </c>
      <c r="E9" s="46" t="e">
        <f>DATE(MID(#REF!,7,VLOOKUP(LEN(#REF!),{15,2;18,4},2,0)),MID(#REF!,VLOOKUP(LEN(#REF!),{15,9;18,11},2,0),2),MID(#REF!,VLOOKUP(LEN(#REF!),{15,11;18,13},2,0),2))</f>
        <v>#REF!</v>
      </c>
      <c r="F9" s="22">
        <v>2019.12</v>
      </c>
      <c r="G9" s="22">
        <v>1</v>
      </c>
      <c r="H9" s="47">
        <f t="shared" si="1"/>
        <v>1900</v>
      </c>
      <c r="I9" s="47">
        <f t="shared" si="2"/>
        <v>439.2</v>
      </c>
      <c r="J9" s="47">
        <f t="shared" si="3"/>
        <v>192.15</v>
      </c>
      <c r="K9" s="47">
        <f t="shared" si="4"/>
        <v>19.22</v>
      </c>
      <c r="L9" s="47">
        <f t="shared" si="5"/>
        <v>2.75</v>
      </c>
      <c r="M9" s="47">
        <f t="shared" si="6"/>
        <v>13.73</v>
      </c>
      <c r="N9" s="47">
        <f t="shared" si="0"/>
        <v>2567.05</v>
      </c>
    </row>
    <row r="10" s="1" customFormat="1" ht="28" customHeight="1" spans="1:14">
      <c r="A10" s="44" t="s">
        <v>26</v>
      </c>
      <c r="B10" s="45">
        <v>8</v>
      </c>
      <c r="C10" s="48" t="s">
        <v>27</v>
      </c>
      <c r="D10" s="44">
        <v>15038899973</v>
      </c>
      <c r="E10" s="46" t="e">
        <f>DATE(MID(#REF!,7,VLOOKUP(LEN(#REF!),{15,2;18,4},2,0)),MID(#REF!,VLOOKUP(LEN(#REF!),{15,9;18,11},2,0),2),MID(#REF!,VLOOKUP(LEN(#REF!),{15,11;18,13},2,0),2))</f>
        <v>#REF!</v>
      </c>
      <c r="F10" s="22">
        <v>2019.12</v>
      </c>
      <c r="G10" s="22">
        <v>1</v>
      </c>
      <c r="H10" s="47">
        <f t="shared" si="1"/>
        <v>1900</v>
      </c>
      <c r="I10" s="47">
        <f t="shared" si="2"/>
        <v>439.2</v>
      </c>
      <c r="J10" s="47">
        <f t="shared" si="3"/>
        <v>192.15</v>
      </c>
      <c r="K10" s="47">
        <f t="shared" si="4"/>
        <v>19.22</v>
      </c>
      <c r="L10" s="47">
        <f t="shared" si="5"/>
        <v>2.75</v>
      </c>
      <c r="M10" s="47">
        <f t="shared" si="6"/>
        <v>13.73</v>
      </c>
      <c r="N10" s="47">
        <f t="shared" si="0"/>
        <v>2567.05</v>
      </c>
    </row>
    <row r="11" s="1" customFormat="1" ht="28" customHeight="1" spans="1:14">
      <c r="A11" s="44" t="s">
        <v>26</v>
      </c>
      <c r="B11" s="45">
        <v>9</v>
      </c>
      <c r="C11" s="44" t="s">
        <v>28</v>
      </c>
      <c r="D11" s="44">
        <v>15238234681</v>
      </c>
      <c r="E11" s="46" t="e">
        <f>DATE(MID(#REF!,7,VLOOKUP(LEN(#REF!),{15,2;18,4},2,0)),MID(#REF!,VLOOKUP(LEN(#REF!),{15,9;18,11},2,0),2),MID(#REF!,VLOOKUP(LEN(#REF!),{15,11;18,13},2,0),2))</f>
        <v>#REF!</v>
      </c>
      <c r="F11" s="22">
        <v>2019.12</v>
      </c>
      <c r="G11" s="22">
        <v>1</v>
      </c>
      <c r="H11" s="47">
        <f t="shared" si="1"/>
        <v>1900</v>
      </c>
      <c r="I11" s="47">
        <f t="shared" si="2"/>
        <v>439.2</v>
      </c>
      <c r="J11" s="47">
        <f t="shared" si="3"/>
        <v>192.15</v>
      </c>
      <c r="K11" s="47">
        <f t="shared" si="4"/>
        <v>19.22</v>
      </c>
      <c r="L11" s="47">
        <f t="shared" si="5"/>
        <v>2.75</v>
      </c>
      <c r="M11" s="47">
        <f t="shared" si="6"/>
        <v>13.73</v>
      </c>
      <c r="N11" s="47">
        <f t="shared" si="0"/>
        <v>2567.05</v>
      </c>
    </row>
    <row r="12" s="1" customFormat="1" ht="28" customHeight="1" spans="1:14">
      <c r="A12" s="44" t="s">
        <v>29</v>
      </c>
      <c r="B12" s="45">
        <v>10</v>
      </c>
      <c r="C12" s="44" t="s">
        <v>30</v>
      </c>
      <c r="D12" s="44">
        <v>15886716117</v>
      </c>
      <c r="E12" s="46" t="e">
        <f>DATE(MID(#REF!,7,VLOOKUP(LEN(#REF!),{15,2;18,4},2,0)),MID(#REF!,VLOOKUP(LEN(#REF!),{15,9;18,11},2,0),2),MID(#REF!,VLOOKUP(LEN(#REF!),{15,11;18,13},2,0),2))</f>
        <v>#REF!</v>
      </c>
      <c r="F12" s="22">
        <v>2019.12</v>
      </c>
      <c r="G12" s="22">
        <v>1</v>
      </c>
      <c r="H12" s="47">
        <f t="shared" si="1"/>
        <v>1900</v>
      </c>
      <c r="I12" s="47">
        <f t="shared" si="2"/>
        <v>439.2</v>
      </c>
      <c r="J12" s="47">
        <f t="shared" si="3"/>
        <v>192.15</v>
      </c>
      <c r="K12" s="47">
        <f t="shared" si="4"/>
        <v>19.22</v>
      </c>
      <c r="L12" s="47">
        <f t="shared" si="5"/>
        <v>2.75</v>
      </c>
      <c r="M12" s="47">
        <f t="shared" si="6"/>
        <v>13.73</v>
      </c>
      <c r="N12" s="47">
        <f t="shared" si="0"/>
        <v>2567.05</v>
      </c>
    </row>
    <row r="13" s="1" customFormat="1" ht="28" customHeight="1" spans="1:14">
      <c r="A13" s="44" t="s">
        <v>29</v>
      </c>
      <c r="B13" s="45">
        <v>11</v>
      </c>
      <c r="C13" s="44" t="s">
        <v>31</v>
      </c>
      <c r="D13" s="44">
        <v>13137766096</v>
      </c>
      <c r="E13" s="46" t="e">
        <f>DATE(MID(#REF!,7,VLOOKUP(LEN(#REF!),{15,2;18,4},2,0)),MID(#REF!,VLOOKUP(LEN(#REF!),{15,9;18,11},2,0),2),MID(#REF!,VLOOKUP(LEN(#REF!),{15,11;18,13},2,0),2))</f>
        <v>#REF!</v>
      </c>
      <c r="F13" s="22">
        <v>2019.12</v>
      </c>
      <c r="G13" s="22">
        <v>1</v>
      </c>
      <c r="H13" s="47">
        <f t="shared" si="1"/>
        <v>1900</v>
      </c>
      <c r="I13" s="47">
        <f t="shared" si="2"/>
        <v>439.2</v>
      </c>
      <c r="J13" s="47">
        <f t="shared" si="3"/>
        <v>192.15</v>
      </c>
      <c r="K13" s="47">
        <f t="shared" si="4"/>
        <v>19.22</v>
      </c>
      <c r="L13" s="47">
        <f t="shared" si="5"/>
        <v>2.75</v>
      </c>
      <c r="M13" s="47">
        <f t="shared" si="6"/>
        <v>13.73</v>
      </c>
      <c r="N13" s="47">
        <f t="shared" si="0"/>
        <v>2567.05</v>
      </c>
    </row>
    <row r="14" s="1" customFormat="1" ht="28" customHeight="1" spans="1:14">
      <c r="A14" s="44" t="s">
        <v>32</v>
      </c>
      <c r="B14" s="45">
        <v>12</v>
      </c>
      <c r="C14" s="44" t="s">
        <v>33</v>
      </c>
      <c r="D14" s="44">
        <v>17530854836</v>
      </c>
      <c r="E14" s="46" t="e">
        <f>DATE(MID(#REF!,7,VLOOKUP(LEN(#REF!),{15,2;18,4},2,0)),MID(#REF!,VLOOKUP(LEN(#REF!),{15,9;18,11},2,0),2),MID(#REF!,VLOOKUP(LEN(#REF!),{15,11;18,13},2,0),2))</f>
        <v>#REF!</v>
      </c>
      <c r="F14" s="22">
        <v>2019.12</v>
      </c>
      <c r="G14" s="22">
        <v>1</v>
      </c>
      <c r="H14" s="47">
        <f t="shared" si="1"/>
        <v>1900</v>
      </c>
      <c r="I14" s="47">
        <f t="shared" si="2"/>
        <v>439.2</v>
      </c>
      <c r="J14" s="47">
        <f t="shared" si="3"/>
        <v>192.15</v>
      </c>
      <c r="K14" s="47">
        <f t="shared" si="4"/>
        <v>19.22</v>
      </c>
      <c r="L14" s="47">
        <f t="shared" si="5"/>
        <v>2.75</v>
      </c>
      <c r="M14" s="47">
        <f t="shared" si="6"/>
        <v>13.73</v>
      </c>
      <c r="N14" s="47">
        <f t="shared" si="0"/>
        <v>2567.05</v>
      </c>
    </row>
    <row r="15" s="1" customFormat="1" ht="28" customHeight="1" spans="1:14">
      <c r="A15" s="44" t="s">
        <v>32</v>
      </c>
      <c r="B15" s="45">
        <v>13</v>
      </c>
      <c r="C15" s="44" t="s">
        <v>34</v>
      </c>
      <c r="D15" s="44">
        <v>13939033792</v>
      </c>
      <c r="E15" s="46" t="e">
        <f>DATE(MID(#REF!,7,VLOOKUP(LEN(#REF!),{15,2;18,4},2,0)),MID(#REF!,VLOOKUP(LEN(#REF!),{15,9;18,11},2,0),2),MID(#REF!,VLOOKUP(LEN(#REF!),{15,11;18,13},2,0),2))</f>
        <v>#REF!</v>
      </c>
      <c r="F15" s="22">
        <v>2019.12</v>
      </c>
      <c r="G15" s="22">
        <v>1</v>
      </c>
      <c r="H15" s="47">
        <f t="shared" si="1"/>
        <v>1900</v>
      </c>
      <c r="I15" s="47">
        <f t="shared" si="2"/>
        <v>439.2</v>
      </c>
      <c r="J15" s="47">
        <f t="shared" si="3"/>
        <v>192.15</v>
      </c>
      <c r="K15" s="47">
        <f t="shared" si="4"/>
        <v>19.22</v>
      </c>
      <c r="L15" s="47">
        <f t="shared" si="5"/>
        <v>2.75</v>
      </c>
      <c r="M15" s="47">
        <f t="shared" si="6"/>
        <v>13.73</v>
      </c>
      <c r="N15" s="47">
        <f t="shared" si="0"/>
        <v>2567.05</v>
      </c>
    </row>
    <row r="16" s="1" customFormat="1" ht="28" customHeight="1" spans="1:14">
      <c r="A16" s="44" t="s">
        <v>35</v>
      </c>
      <c r="B16" s="45">
        <v>14</v>
      </c>
      <c r="C16" s="44" t="s">
        <v>36</v>
      </c>
      <c r="D16" s="44">
        <v>15093853945</v>
      </c>
      <c r="E16" s="46" t="e">
        <f>DATE(MID(#REF!,7,VLOOKUP(LEN(#REF!),{15,2;18,4},2,0)),MID(#REF!,VLOOKUP(LEN(#REF!),{15,9;18,11},2,0),2),MID(#REF!,VLOOKUP(LEN(#REF!),{15,11;18,13},2,0),2))</f>
        <v>#REF!</v>
      </c>
      <c r="F16" s="22">
        <v>2019.12</v>
      </c>
      <c r="G16" s="22">
        <v>1</v>
      </c>
      <c r="H16" s="47">
        <f t="shared" si="1"/>
        <v>1900</v>
      </c>
      <c r="I16" s="47">
        <f t="shared" si="2"/>
        <v>439.2</v>
      </c>
      <c r="J16" s="47">
        <f t="shared" si="3"/>
        <v>192.15</v>
      </c>
      <c r="K16" s="47">
        <f t="shared" si="4"/>
        <v>19.22</v>
      </c>
      <c r="L16" s="47">
        <f t="shared" si="5"/>
        <v>2.75</v>
      </c>
      <c r="M16" s="47">
        <f t="shared" si="6"/>
        <v>13.73</v>
      </c>
      <c r="N16" s="47">
        <f t="shared" si="0"/>
        <v>2567.05</v>
      </c>
    </row>
    <row r="17" s="1" customFormat="1" ht="28" customHeight="1" spans="1:14">
      <c r="A17" s="44" t="s">
        <v>35</v>
      </c>
      <c r="B17" s="45">
        <v>15</v>
      </c>
      <c r="C17" s="44" t="s">
        <v>37</v>
      </c>
      <c r="D17" s="44">
        <v>15638198895</v>
      </c>
      <c r="E17" s="46" t="e">
        <f>DATE(MID(#REF!,7,VLOOKUP(LEN(#REF!),{15,2;18,4},2,0)),MID(#REF!,VLOOKUP(LEN(#REF!),{15,9;18,11},2,0),2),MID(#REF!,VLOOKUP(LEN(#REF!),{15,11;18,13},2,0),2))</f>
        <v>#REF!</v>
      </c>
      <c r="F17" s="22">
        <v>2019.12</v>
      </c>
      <c r="G17" s="22">
        <v>1</v>
      </c>
      <c r="H17" s="47">
        <f t="shared" si="1"/>
        <v>1900</v>
      </c>
      <c r="I17" s="47">
        <f t="shared" si="2"/>
        <v>439.2</v>
      </c>
      <c r="J17" s="47">
        <f t="shared" si="3"/>
        <v>192.15</v>
      </c>
      <c r="K17" s="47">
        <f t="shared" si="4"/>
        <v>19.22</v>
      </c>
      <c r="L17" s="47">
        <f t="shared" si="5"/>
        <v>2.75</v>
      </c>
      <c r="M17" s="47">
        <f t="shared" si="6"/>
        <v>13.73</v>
      </c>
      <c r="N17" s="47">
        <f t="shared" si="0"/>
        <v>2567.05</v>
      </c>
    </row>
    <row r="18" s="1" customFormat="1" ht="28" customHeight="1" spans="1:14">
      <c r="A18" s="44" t="s">
        <v>38</v>
      </c>
      <c r="B18" s="45">
        <v>16</v>
      </c>
      <c r="C18" s="44" t="s">
        <v>39</v>
      </c>
      <c r="D18" s="44">
        <v>15837594702</v>
      </c>
      <c r="E18" s="46" t="e">
        <f>DATE(MID(#REF!,7,VLOOKUP(LEN(#REF!),{15,2;18,4},2,0)),MID(#REF!,VLOOKUP(LEN(#REF!),{15,9;18,11},2,0),2),MID(#REF!,VLOOKUP(LEN(#REF!),{15,11;18,13},2,0),2))</f>
        <v>#REF!</v>
      </c>
      <c r="F18" s="22">
        <v>2019.12</v>
      </c>
      <c r="G18" s="22">
        <v>1</v>
      </c>
      <c r="H18" s="47">
        <f t="shared" si="1"/>
        <v>1900</v>
      </c>
      <c r="I18" s="47">
        <f t="shared" si="2"/>
        <v>439.2</v>
      </c>
      <c r="J18" s="47">
        <f t="shared" si="3"/>
        <v>192.15</v>
      </c>
      <c r="K18" s="47">
        <f t="shared" si="4"/>
        <v>19.22</v>
      </c>
      <c r="L18" s="47">
        <f t="shared" si="5"/>
        <v>2.75</v>
      </c>
      <c r="M18" s="47">
        <f t="shared" si="6"/>
        <v>13.73</v>
      </c>
      <c r="N18" s="47">
        <f t="shared" si="0"/>
        <v>2567.05</v>
      </c>
    </row>
    <row r="19" s="1" customFormat="1" ht="28" customHeight="1" spans="1:14">
      <c r="A19" s="44" t="s">
        <v>38</v>
      </c>
      <c r="B19" s="45">
        <v>17</v>
      </c>
      <c r="C19" s="44" t="s">
        <v>40</v>
      </c>
      <c r="D19" s="44">
        <v>15993540328</v>
      </c>
      <c r="E19" s="46" t="e">
        <f>DATE(MID(#REF!,7,VLOOKUP(LEN(#REF!),{15,2;18,4},2,0)),MID(#REF!,VLOOKUP(LEN(#REF!),{15,9;18,11},2,0),2),MID(#REF!,VLOOKUP(LEN(#REF!),{15,11;18,13},2,0),2))</f>
        <v>#REF!</v>
      </c>
      <c r="F19" s="22">
        <v>2019.12</v>
      </c>
      <c r="G19" s="22">
        <v>1</v>
      </c>
      <c r="H19" s="47">
        <f t="shared" si="1"/>
        <v>1900</v>
      </c>
      <c r="I19" s="47">
        <f t="shared" si="2"/>
        <v>439.2</v>
      </c>
      <c r="J19" s="47">
        <f t="shared" si="3"/>
        <v>192.15</v>
      </c>
      <c r="K19" s="47">
        <f t="shared" si="4"/>
        <v>19.22</v>
      </c>
      <c r="L19" s="47">
        <f t="shared" si="5"/>
        <v>2.75</v>
      </c>
      <c r="M19" s="47">
        <f t="shared" si="6"/>
        <v>13.73</v>
      </c>
      <c r="N19" s="47">
        <f t="shared" si="0"/>
        <v>2567.05</v>
      </c>
    </row>
    <row r="20" s="1" customFormat="1" ht="28" customHeight="1" spans="1:14">
      <c r="A20" s="44" t="s">
        <v>41</v>
      </c>
      <c r="B20" s="45">
        <v>18</v>
      </c>
      <c r="C20" s="44" t="s">
        <v>42</v>
      </c>
      <c r="D20" s="44">
        <v>13781083776</v>
      </c>
      <c r="E20" s="46" t="e">
        <f>DATE(MID(#REF!,7,VLOOKUP(LEN(#REF!),{15,2;18,4},2,0)),MID(#REF!,VLOOKUP(LEN(#REF!),{15,9;18,11},2,0),2),MID(#REF!,VLOOKUP(LEN(#REF!),{15,11;18,13},2,0),2))</f>
        <v>#REF!</v>
      </c>
      <c r="F20" s="22">
        <v>2019.12</v>
      </c>
      <c r="G20" s="22">
        <v>1</v>
      </c>
      <c r="H20" s="47">
        <f t="shared" si="1"/>
        <v>1900</v>
      </c>
      <c r="I20" s="47">
        <f t="shared" si="2"/>
        <v>439.2</v>
      </c>
      <c r="J20" s="47">
        <f t="shared" si="3"/>
        <v>192.15</v>
      </c>
      <c r="K20" s="47">
        <f t="shared" si="4"/>
        <v>19.22</v>
      </c>
      <c r="L20" s="47">
        <f t="shared" si="5"/>
        <v>2.75</v>
      </c>
      <c r="M20" s="47">
        <f t="shared" si="6"/>
        <v>13.73</v>
      </c>
      <c r="N20" s="47">
        <f t="shared" si="0"/>
        <v>2567.05</v>
      </c>
    </row>
    <row r="21" s="1" customFormat="1" ht="28" customHeight="1" spans="1:14">
      <c r="A21" s="44" t="s">
        <v>41</v>
      </c>
      <c r="B21" s="45">
        <v>19</v>
      </c>
      <c r="C21" s="44" t="s">
        <v>43</v>
      </c>
      <c r="D21" s="44">
        <v>15837515173</v>
      </c>
      <c r="E21" s="46" t="e">
        <f>DATE(MID(#REF!,7,VLOOKUP(LEN(#REF!),{15,2;18,4},2,0)),MID(#REF!,VLOOKUP(LEN(#REF!),{15,9;18,11},2,0),2),MID(#REF!,VLOOKUP(LEN(#REF!),{15,11;18,13},2,0),2))</f>
        <v>#REF!</v>
      </c>
      <c r="F21" s="22">
        <v>2019.12</v>
      </c>
      <c r="G21" s="22">
        <v>1</v>
      </c>
      <c r="H21" s="47">
        <f t="shared" si="1"/>
        <v>1900</v>
      </c>
      <c r="I21" s="47">
        <f t="shared" si="2"/>
        <v>439.2</v>
      </c>
      <c r="J21" s="47">
        <f t="shared" si="3"/>
        <v>192.15</v>
      </c>
      <c r="K21" s="47">
        <f t="shared" si="4"/>
        <v>19.22</v>
      </c>
      <c r="L21" s="47">
        <f t="shared" si="5"/>
        <v>2.75</v>
      </c>
      <c r="M21" s="47">
        <f t="shared" si="6"/>
        <v>13.73</v>
      </c>
      <c r="N21" s="47">
        <f t="shared" si="0"/>
        <v>2567.05</v>
      </c>
    </row>
    <row r="22" s="1" customFormat="1" ht="28" customHeight="1" spans="1:14">
      <c r="A22" s="44" t="s">
        <v>44</v>
      </c>
      <c r="B22" s="45">
        <v>20</v>
      </c>
      <c r="C22" s="44" t="s">
        <v>45</v>
      </c>
      <c r="D22" s="44">
        <v>15103753933</v>
      </c>
      <c r="E22" s="46" t="e">
        <f>DATE(MID(#REF!,7,VLOOKUP(LEN(#REF!),{15,2;18,4},2,0)),MID(#REF!,VLOOKUP(LEN(#REF!),{15,9;18,11},2,0),2),MID(#REF!,VLOOKUP(LEN(#REF!),{15,11;18,13},2,0),2))</f>
        <v>#REF!</v>
      </c>
      <c r="F22" s="22">
        <v>2019.12</v>
      </c>
      <c r="G22" s="22">
        <v>1</v>
      </c>
      <c r="H22" s="47">
        <f t="shared" si="1"/>
        <v>1900</v>
      </c>
      <c r="I22" s="47">
        <f t="shared" si="2"/>
        <v>439.2</v>
      </c>
      <c r="J22" s="47">
        <f t="shared" si="3"/>
        <v>192.15</v>
      </c>
      <c r="K22" s="47">
        <f t="shared" si="4"/>
        <v>19.22</v>
      </c>
      <c r="L22" s="47">
        <f t="shared" si="5"/>
        <v>2.75</v>
      </c>
      <c r="M22" s="47">
        <f t="shared" si="6"/>
        <v>13.73</v>
      </c>
      <c r="N22" s="47">
        <f t="shared" si="0"/>
        <v>2567.05</v>
      </c>
    </row>
    <row r="23" s="1" customFormat="1" ht="28" customHeight="1" spans="1:14">
      <c r="A23" s="44" t="s">
        <v>44</v>
      </c>
      <c r="B23" s="45">
        <v>21</v>
      </c>
      <c r="C23" s="44" t="s">
        <v>46</v>
      </c>
      <c r="D23" s="44">
        <v>15637556622</v>
      </c>
      <c r="E23" s="46" t="e">
        <f>DATE(MID(#REF!,7,VLOOKUP(LEN(#REF!),{15,2;18,4},2,0)),MID(#REF!,VLOOKUP(LEN(#REF!),{15,9;18,11},2,0),2),MID(#REF!,VLOOKUP(LEN(#REF!),{15,11;18,13},2,0),2))</f>
        <v>#REF!</v>
      </c>
      <c r="F23" s="22">
        <v>2019.12</v>
      </c>
      <c r="G23" s="22">
        <v>1</v>
      </c>
      <c r="H23" s="47">
        <f t="shared" si="1"/>
        <v>1900</v>
      </c>
      <c r="I23" s="47">
        <f t="shared" si="2"/>
        <v>439.2</v>
      </c>
      <c r="J23" s="47">
        <f t="shared" si="3"/>
        <v>192.15</v>
      </c>
      <c r="K23" s="47">
        <f t="shared" si="4"/>
        <v>19.22</v>
      </c>
      <c r="L23" s="47">
        <f t="shared" si="5"/>
        <v>2.75</v>
      </c>
      <c r="M23" s="47">
        <f t="shared" si="6"/>
        <v>13.73</v>
      </c>
      <c r="N23" s="47">
        <f t="shared" si="0"/>
        <v>2567.05</v>
      </c>
    </row>
    <row r="24" s="1" customFormat="1" ht="28" customHeight="1" spans="1:14">
      <c r="A24" s="44" t="s">
        <v>47</v>
      </c>
      <c r="B24" s="45">
        <v>22</v>
      </c>
      <c r="C24" s="44" t="s">
        <v>48</v>
      </c>
      <c r="D24" s="44">
        <v>13721853718</v>
      </c>
      <c r="E24" s="46" t="e">
        <f>DATE(MID(#REF!,7,VLOOKUP(LEN(#REF!),{15,2;18,4},2,0)),MID(#REF!,VLOOKUP(LEN(#REF!),{15,9;18,11},2,0),2),MID(#REF!,VLOOKUP(LEN(#REF!),{15,11;18,13},2,0),2))</f>
        <v>#REF!</v>
      </c>
      <c r="F24" s="22">
        <v>2019.12</v>
      </c>
      <c r="G24" s="22">
        <v>1</v>
      </c>
      <c r="H24" s="47">
        <f t="shared" si="1"/>
        <v>1900</v>
      </c>
      <c r="I24" s="47">
        <f t="shared" si="2"/>
        <v>439.2</v>
      </c>
      <c r="J24" s="47">
        <f t="shared" si="3"/>
        <v>192.15</v>
      </c>
      <c r="K24" s="47">
        <f t="shared" si="4"/>
        <v>19.22</v>
      </c>
      <c r="L24" s="47">
        <f t="shared" si="5"/>
        <v>2.75</v>
      </c>
      <c r="M24" s="47">
        <f t="shared" si="6"/>
        <v>13.73</v>
      </c>
      <c r="N24" s="47">
        <f t="shared" si="0"/>
        <v>2567.05</v>
      </c>
    </row>
    <row r="25" s="1" customFormat="1" ht="28" customHeight="1" spans="1:14">
      <c r="A25" s="49" t="s">
        <v>47</v>
      </c>
      <c r="B25" s="45">
        <v>23</v>
      </c>
      <c r="C25" s="48" t="s">
        <v>49</v>
      </c>
      <c r="D25" s="48">
        <v>13064473588</v>
      </c>
      <c r="E25" s="46" t="e">
        <f>DATE(MID(#REF!,7,VLOOKUP(LEN(#REF!),{15,2;18,4},2,0)),MID(#REF!,VLOOKUP(LEN(#REF!),{15,9;18,11},2,0),2),MID(#REF!,VLOOKUP(LEN(#REF!),{15,11;18,13},2,0),2))</f>
        <v>#REF!</v>
      </c>
      <c r="F25" s="22">
        <v>2019.12</v>
      </c>
      <c r="G25" s="50">
        <v>1</v>
      </c>
      <c r="H25" s="47">
        <f t="shared" si="1"/>
        <v>1900</v>
      </c>
      <c r="I25" s="47">
        <f t="shared" si="2"/>
        <v>439.2</v>
      </c>
      <c r="J25" s="47">
        <f t="shared" si="3"/>
        <v>192.15</v>
      </c>
      <c r="K25" s="47">
        <f t="shared" si="4"/>
        <v>19.22</v>
      </c>
      <c r="L25" s="47">
        <f t="shared" si="5"/>
        <v>2.75</v>
      </c>
      <c r="M25" s="47">
        <f t="shared" si="6"/>
        <v>13.73</v>
      </c>
      <c r="N25" s="47">
        <f t="shared" si="0"/>
        <v>2567.05</v>
      </c>
    </row>
  </sheetData>
  <mergeCells count="1">
    <mergeCell ref="A1:N1"/>
  </mergeCells>
  <printOptions horizontalCentered="1"/>
  <pageMargins left="0.432638888888889" right="0.432638888888889" top="0.708333333333333" bottom="0.786805555555556" header="0.5" footer="0.354166666666667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25"/>
  <sheetViews>
    <sheetView topLeftCell="A7" workbookViewId="0">
      <selection activeCell="G15" sqref="G15"/>
    </sheetView>
  </sheetViews>
  <sheetFormatPr defaultColWidth="9" defaultRowHeight="14.25"/>
  <cols>
    <col min="1" max="1" width="6.375" style="10" customWidth="1"/>
    <col min="2" max="2" width="9.175" style="11" customWidth="1"/>
    <col min="3" max="3" width="18.25" style="12" customWidth="1"/>
    <col min="4" max="5" width="10.75" style="13" customWidth="1"/>
    <col min="6" max="8" width="10.75" style="14" customWidth="1"/>
    <col min="9" max="9" width="10.25" style="14" customWidth="1"/>
    <col min="10" max="206" width="9" style="11"/>
    <col min="207" max="211" width="9" style="15"/>
    <col min="212" max="253" width="9" style="16"/>
    <col min="254" max="16383" width="9" style="1"/>
  </cols>
  <sheetData>
    <row r="1" s="6" customFormat="1" ht="50" customHeight="1" spans="1:249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5"/>
      <c r="GZ1" s="15"/>
      <c r="HA1" s="15"/>
      <c r="HB1" s="15"/>
      <c r="HC1" s="15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</row>
    <row r="2" s="7" customFormat="1" ht="32" customHeight="1" spans="1:253">
      <c r="A2" s="18" t="s">
        <v>2</v>
      </c>
      <c r="B2" s="19" t="s">
        <v>3</v>
      </c>
      <c r="C2" s="20" t="s">
        <v>6</v>
      </c>
      <c r="D2" s="18" t="s">
        <v>9</v>
      </c>
      <c r="E2" s="18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4"/>
      <c r="IQ2" s="34"/>
      <c r="IR2" s="34"/>
      <c r="IS2" s="34"/>
    </row>
    <row r="3" s="6" customFormat="1" ht="23" customHeight="1" spans="1:249">
      <c r="A3" s="21">
        <v>1</v>
      </c>
      <c r="B3" s="21" t="s">
        <v>16</v>
      </c>
      <c r="C3" s="22">
        <v>2019.12</v>
      </c>
      <c r="D3" s="23">
        <v>439.2</v>
      </c>
      <c r="E3" s="23">
        <v>192.15</v>
      </c>
      <c r="F3" s="23">
        <v>19.22</v>
      </c>
      <c r="G3" s="23">
        <v>2.75</v>
      </c>
      <c r="H3" s="23">
        <v>13.73</v>
      </c>
      <c r="I3" s="23">
        <f t="shared" ref="I3:I25" si="0">SUM(D3:H3)</f>
        <v>667.05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5"/>
      <c r="GZ3" s="15"/>
      <c r="HA3" s="15"/>
      <c r="HB3" s="15"/>
      <c r="HC3" s="15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="6" customFormat="1" ht="23" customHeight="1" spans="1:249">
      <c r="A4" s="21">
        <v>2</v>
      </c>
      <c r="B4" s="21" t="s">
        <v>17</v>
      </c>
      <c r="C4" s="22">
        <v>2019.12</v>
      </c>
      <c r="D4" s="23">
        <v>439.2</v>
      </c>
      <c r="E4" s="23">
        <v>192.15</v>
      </c>
      <c r="F4" s="23">
        <v>19.22</v>
      </c>
      <c r="G4" s="23">
        <v>2.75</v>
      </c>
      <c r="H4" s="23">
        <v>13.73</v>
      </c>
      <c r="I4" s="23">
        <f t="shared" si="0"/>
        <v>667.05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5"/>
      <c r="GZ4" s="15"/>
      <c r="HA4" s="15"/>
      <c r="HB4" s="15"/>
      <c r="HC4" s="15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="8" customFormat="1" ht="23" customHeight="1" spans="1:249">
      <c r="A5" s="21">
        <v>3</v>
      </c>
      <c r="B5" s="21" t="s">
        <v>19</v>
      </c>
      <c r="C5" s="22">
        <v>2019.12</v>
      </c>
      <c r="D5" s="23">
        <v>439.2</v>
      </c>
      <c r="E5" s="23">
        <v>192.15</v>
      </c>
      <c r="F5" s="23">
        <v>19.22</v>
      </c>
      <c r="G5" s="23">
        <v>2.75</v>
      </c>
      <c r="H5" s="23">
        <v>13.73</v>
      </c>
      <c r="I5" s="23">
        <f t="shared" si="0"/>
        <v>667.05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5"/>
      <c r="HA5" s="15"/>
      <c r="HB5" s="15"/>
      <c r="HC5" s="15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="6" customFormat="1" ht="23" customHeight="1" spans="1:249">
      <c r="A6" s="21">
        <v>4</v>
      </c>
      <c r="B6" s="21" t="s">
        <v>20</v>
      </c>
      <c r="C6" s="22">
        <v>2019.12</v>
      </c>
      <c r="D6" s="23">
        <v>439.2</v>
      </c>
      <c r="E6" s="23">
        <v>192.15</v>
      </c>
      <c r="F6" s="23">
        <v>19.22</v>
      </c>
      <c r="G6" s="23">
        <v>2.75</v>
      </c>
      <c r="H6" s="23">
        <v>13.73</v>
      </c>
      <c r="I6" s="23">
        <f t="shared" si="0"/>
        <v>667.05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5"/>
      <c r="GZ6" s="15"/>
      <c r="HA6" s="15"/>
      <c r="HB6" s="15"/>
      <c r="HC6" s="15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="6" customFormat="1" ht="23" customHeight="1" spans="1:249">
      <c r="A7" s="21">
        <v>5</v>
      </c>
      <c r="B7" s="21" t="s">
        <v>22</v>
      </c>
      <c r="C7" s="22">
        <v>2019.12</v>
      </c>
      <c r="D7" s="23">
        <v>439.2</v>
      </c>
      <c r="E7" s="23">
        <v>192.15</v>
      </c>
      <c r="F7" s="23">
        <v>19.22</v>
      </c>
      <c r="G7" s="23">
        <v>2.75</v>
      </c>
      <c r="H7" s="23">
        <v>13.73</v>
      </c>
      <c r="I7" s="23">
        <f t="shared" si="0"/>
        <v>667.05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5"/>
      <c r="GZ7" s="15"/>
      <c r="HA7" s="15"/>
      <c r="HB7" s="15"/>
      <c r="HC7" s="15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="9" customFormat="1" ht="23" customHeight="1" spans="1:249">
      <c r="A8" s="21">
        <v>6</v>
      </c>
      <c r="B8" s="21" t="s">
        <v>24</v>
      </c>
      <c r="C8" s="22">
        <v>2019.12</v>
      </c>
      <c r="D8" s="23">
        <v>439.2</v>
      </c>
      <c r="E8" s="23">
        <v>192.15</v>
      </c>
      <c r="F8" s="23">
        <v>19.22</v>
      </c>
      <c r="G8" s="23">
        <v>2.75</v>
      </c>
      <c r="H8" s="23">
        <v>13.73</v>
      </c>
      <c r="I8" s="23">
        <f t="shared" si="0"/>
        <v>667.05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</row>
    <row r="9" s="6" customFormat="1" ht="23" customHeight="1" spans="1:249">
      <c r="A9" s="21">
        <v>7</v>
      </c>
      <c r="B9" s="21" t="s">
        <v>25</v>
      </c>
      <c r="C9" s="22">
        <v>2019.12</v>
      </c>
      <c r="D9" s="23">
        <v>439.2</v>
      </c>
      <c r="E9" s="23">
        <v>192.15</v>
      </c>
      <c r="F9" s="23">
        <v>19.22</v>
      </c>
      <c r="G9" s="23">
        <v>2.75</v>
      </c>
      <c r="H9" s="23">
        <v>13.73</v>
      </c>
      <c r="I9" s="23">
        <f t="shared" si="0"/>
        <v>667.05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5"/>
      <c r="GZ9" s="15"/>
      <c r="HA9" s="15"/>
      <c r="HB9" s="15"/>
      <c r="HC9" s="15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="6" customFormat="1" ht="23" customHeight="1" spans="1:249">
      <c r="A10" s="21">
        <v>8</v>
      </c>
      <c r="B10" s="21" t="s">
        <v>27</v>
      </c>
      <c r="C10" s="22">
        <v>2019.12</v>
      </c>
      <c r="D10" s="23">
        <v>439.2</v>
      </c>
      <c r="E10" s="23">
        <v>192.15</v>
      </c>
      <c r="F10" s="23">
        <v>19.22</v>
      </c>
      <c r="G10" s="23">
        <v>2.75</v>
      </c>
      <c r="H10" s="23">
        <v>13.73</v>
      </c>
      <c r="I10" s="23">
        <f t="shared" si="0"/>
        <v>667.05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5"/>
      <c r="GZ10" s="15"/>
      <c r="HA10" s="15"/>
      <c r="HB10" s="15"/>
      <c r="HC10" s="15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="6" customFormat="1" ht="23" customHeight="1" spans="1:249">
      <c r="A11" s="21">
        <v>9</v>
      </c>
      <c r="B11" s="21" t="s">
        <v>28</v>
      </c>
      <c r="C11" s="22">
        <v>2019.12</v>
      </c>
      <c r="D11" s="23">
        <v>439.2</v>
      </c>
      <c r="E11" s="23">
        <v>192.15</v>
      </c>
      <c r="F11" s="23">
        <v>19.22</v>
      </c>
      <c r="G11" s="23">
        <v>2.75</v>
      </c>
      <c r="H11" s="23">
        <v>13.73</v>
      </c>
      <c r="I11" s="23">
        <f t="shared" si="0"/>
        <v>667.05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5"/>
      <c r="GZ11" s="15"/>
      <c r="HA11" s="15"/>
      <c r="HB11" s="15"/>
      <c r="HC11" s="15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="6" customFormat="1" ht="23" customHeight="1" spans="1:249">
      <c r="A12" s="21">
        <v>10</v>
      </c>
      <c r="B12" s="21" t="s">
        <v>30</v>
      </c>
      <c r="C12" s="22">
        <v>2019.12</v>
      </c>
      <c r="D12" s="23">
        <v>439.2</v>
      </c>
      <c r="E12" s="23">
        <v>192.15</v>
      </c>
      <c r="F12" s="23">
        <v>19.22</v>
      </c>
      <c r="G12" s="23">
        <v>2.75</v>
      </c>
      <c r="H12" s="23">
        <v>13.73</v>
      </c>
      <c r="I12" s="23">
        <f t="shared" si="0"/>
        <v>667.05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5"/>
      <c r="GZ12" s="15"/>
      <c r="HA12" s="15"/>
      <c r="HB12" s="15"/>
      <c r="HC12" s="15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="6" customFormat="1" ht="23" customHeight="1" spans="1:249">
      <c r="A13" s="21">
        <v>11</v>
      </c>
      <c r="B13" s="21" t="s">
        <v>31</v>
      </c>
      <c r="C13" s="22">
        <v>2019.12</v>
      </c>
      <c r="D13" s="23">
        <v>439.2</v>
      </c>
      <c r="E13" s="23">
        <v>192.15</v>
      </c>
      <c r="F13" s="23">
        <v>19.22</v>
      </c>
      <c r="G13" s="23">
        <v>2.75</v>
      </c>
      <c r="H13" s="23">
        <v>13.73</v>
      </c>
      <c r="I13" s="23">
        <f t="shared" si="0"/>
        <v>667.05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5"/>
      <c r="GZ13" s="15"/>
      <c r="HA13" s="15"/>
      <c r="HB13" s="15"/>
      <c r="HC13" s="15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="6" customFormat="1" ht="23" customHeight="1" spans="1:249">
      <c r="A14" s="21">
        <v>12</v>
      </c>
      <c r="B14" s="21" t="s">
        <v>33</v>
      </c>
      <c r="C14" s="22">
        <v>2019.12</v>
      </c>
      <c r="D14" s="23">
        <v>439.2</v>
      </c>
      <c r="E14" s="23">
        <v>192.15</v>
      </c>
      <c r="F14" s="23">
        <v>19.22</v>
      </c>
      <c r="G14" s="23">
        <v>2.75</v>
      </c>
      <c r="H14" s="23">
        <v>13.73</v>
      </c>
      <c r="I14" s="23">
        <f t="shared" si="0"/>
        <v>667.05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5"/>
      <c r="GZ14" s="15"/>
      <c r="HA14" s="15"/>
      <c r="HB14" s="15"/>
      <c r="HC14" s="15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="6" customFormat="1" ht="23" customHeight="1" spans="1:249">
      <c r="A15" s="21">
        <v>13</v>
      </c>
      <c r="B15" s="21" t="s">
        <v>34</v>
      </c>
      <c r="C15" s="22">
        <v>2019.12</v>
      </c>
      <c r="D15" s="23">
        <v>439.2</v>
      </c>
      <c r="E15" s="23">
        <v>192.15</v>
      </c>
      <c r="F15" s="23">
        <v>19.22</v>
      </c>
      <c r="G15" s="23">
        <v>2.75</v>
      </c>
      <c r="H15" s="23">
        <v>13.73</v>
      </c>
      <c r="I15" s="23">
        <f t="shared" si="0"/>
        <v>667.05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5"/>
      <c r="GZ15" s="15"/>
      <c r="HA15" s="15"/>
      <c r="HB15" s="15"/>
      <c r="HC15" s="15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="6" customFormat="1" ht="23" customHeight="1" spans="1:249">
      <c r="A16" s="21">
        <v>14</v>
      </c>
      <c r="B16" s="21" t="s">
        <v>36</v>
      </c>
      <c r="C16" s="22">
        <v>2019.12</v>
      </c>
      <c r="D16" s="23">
        <v>439.2</v>
      </c>
      <c r="E16" s="23">
        <v>192.15</v>
      </c>
      <c r="F16" s="23">
        <v>19.22</v>
      </c>
      <c r="G16" s="23">
        <v>2.75</v>
      </c>
      <c r="H16" s="23">
        <v>13.73</v>
      </c>
      <c r="I16" s="23">
        <f t="shared" si="0"/>
        <v>667.05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5"/>
      <c r="GZ16" s="15"/>
      <c r="HA16" s="15"/>
      <c r="HB16" s="15"/>
      <c r="HC16" s="15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="6" customFormat="1" ht="23" customHeight="1" spans="1:249">
      <c r="A17" s="21">
        <v>15</v>
      </c>
      <c r="B17" s="21" t="s">
        <v>37</v>
      </c>
      <c r="C17" s="22">
        <v>2019.12</v>
      </c>
      <c r="D17" s="23">
        <v>439.2</v>
      </c>
      <c r="E17" s="23">
        <v>192.15</v>
      </c>
      <c r="F17" s="23">
        <v>19.22</v>
      </c>
      <c r="G17" s="23">
        <v>2.75</v>
      </c>
      <c r="H17" s="23">
        <v>13.73</v>
      </c>
      <c r="I17" s="23">
        <f t="shared" si="0"/>
        <v>667.05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5"/>
      <c r="GZ17" s="15"/>
      <c r="HA17" s="15"/>
      <c r="HB17" s="15"/>
      <c r="HC17" s="15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="6" customFormat="1" ht="23" customHeight="1" spans="1:249">
      <c r="A18" s="21">
        <v>16</v>
      </c>
      <c r="B18" s="21" t="s">
        <v>39</v>
      </c>
      <c r="C18" s="22">
        <v>2019.12</v>
      </c>
      <c r="D18" s="23">
        <v>439.2</v>
      </c>
      <c r="E18" s="23">
        <v>192.15</v>
      </c>
      <c r="F18" s="23">
        <v>19.22</v>
      </c>
      <c r="G18" s="23">
        <v>2.75</v>
      </c>
      <c r="H18" s="23">
        <v>13.73</v>
      </c>
      <c r="I18" s="23">
        <f t="shared" si="0"/>
        <v>667.05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5"/>
      <c r="GZ18" s="15"/>
      <c r="HA18" s="15"/>
      <c r="HB18" s="15"/>
      <c r="HC18" s="15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="6" customFormat="1" ht="23" customHeight="1" spans="1:249">
      <c r="A19" s="21">
        <v>17</v>
      </c>
      <c r="B19" s="21" t="s">
        <v>40</v>
      </c>
      <c r="C19" s="22">
        <v>2019.12</v>
      </c>
      <c r="D19" s="23">
        <v>439.2</v>
      </c>
      <c r="E19" s="23">
        <v>192.15</v>
      </c>
      <c r="F19" s="23">
        <v>19.22</v>
      </c>
      <c r="G19" s="23">
        <v>2.75</v>
      </c>
      <c r="H19" s="23">
        <v>13.73</v>
      </c>
      <c r="I19" s="23">
        <f t="shared" si="0"/>
        <v>667.05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5"/>
      <c r="GZ19" s="15"/>
      <c r="HA19" s="15"/>
      <c r="HB19" s="15"/>
      <c r="HC19" s="15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="6" customFormat="1" ht="23" customHeight="1" spans="1:249">
      <c r="A20" s="21">
        <v>18</v>
      </c>
      <c r="B20" s="21" t="s">
        <v>42</v>
      </c>
      <c r="C20" s="22">
        <v>2019.12</v>
      </c>
      <c r="D20" s="23">
        <v>439.2</v>
      </c>
      <c r="E20" s="23">
        <v>192.15</v>
      </c>
      <c r="F20" s="23">
        <v>19.22</v>
      </c>
      <c r="G20" s="23">
        <v>2.75</v>
      </c>
      <c r="H20" s="23">
        <v>13.73</v>
      </c>
      <c r="I20" s="23">
        <f t="shared" si="0"/>
        <v>667.05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5"/>
      <c r="GZ20" s="15"/>
      <c r="HA20" s="15"/>
      <c r="HB20" s="15"/>
      <c r="HC20" s="15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="6" customFormat="1" ht="23" customHeight="1" spans="1:249">
      <c r="A21" s="21">
        <v>19</v>
      </c>
      <c r="B21" s="21" t="s">
        <v>43</v>
      </c>
      <c r="C21" s="22">
        <v>2019.12</v>
      </c>
      <c r="D21" s="23">
        <v>439.2</v>
      </c>
      <c r="E21" s="23">
        <v>192.15</v>
      </c>
      <c r="F21" s="23">
        <v>19.22</v>
      </c>
      <c r="G21" s="23">
        <v>2.75</v>
      </c>
      <c r="H21" s="23">
        <v>13.73</v>
      </c>
      <c r="I21" s="23">
        <f t="shared" si="0"/>
        <v>667.05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5"/>
      <c r="GZ21" s="15"/>
      <c r="HA21" s="15"/>
      <c r="HB21" s="15"/>
      <c r="HC21" s="15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="6" customFormat="1" ht="23" customHeight="1" spans="1:249">
      <c r="A22" s="21">
        <v>20</v>
      </c>
      <c r="B22" s="21" t="s">
        <v>45</v>
      </c>
      <c r="C22" s="22">
        <v>2019.12</v>
      </c>
      <c r="D22" s="23">
        <v>439.2</v>
      </c>
      <c r="E22" s="23">
        <v>192.15</v>
      </c>
      <c r="F22" s="23">
        <v>19.22</v>
      </c>
      <c r="G22" s="23">
        <v>2.75</v>
      </c>
      <c r="H22" s="23">
        <v>13.73</v>
      </c>
      <c r="I22" s="23">
        <f t="shared" si="0"/>
        <v>667.05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5"/>
      <c r="GZ22" s="15"/>
      <c r="HA22" s="15"/>
      <c r="HB22" s="15"/>
      <c r="HC22" s="15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="6" customFormat="1" ht="23" customHeight="1" spans="1:249">
      <c r="A23" s="21">
        <v>21</v>
      </c>
      <c r="B23" s="21" t="s">
        <v>46</v>
      </c>
      <c r="C23" s="22">
        <v>2019.12</v>
      </c>
      <c r="D23" s="23">
        <v>439.2</v>
      </c>
      <c r="E23" s="23">
        <v>192.15</v>
      </c>
      <c r="F23" s="23">
        <v>19.22</v>
      </c>
      <c r="G23" s="23">
        <v>2.75</v>
      </c>
      <c r="H23" s="23">
        <v>13.73</v>
      </c>
      <c r="I23" s="23">
        <f t="shared" si="0"/>
        <v>667.05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5"/>
      <c r="GZ23" s="15"/>
      <c r="HA23" s="15"/>
      <c r="HB23" s="15"/>
      <c r="HC23" s="15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="6" customFormat="1" ht="23" customHeight="1" spans="1:249">
      <c r="A24" s="21">
        <v>22</v>
      </c>
      <c r="B24" s="21" t="s">
        <v>48</v>
      </c>
      <c r="C24" s="22">
        <v>2019.12</v>
      </c>
      <c r="D24" s="23">
        <v>439.2</v>
      </c>
      <c r="E24" s="23">
        <v>192.15</v>
      </c>
      <c r="F24" s="23">
        <v>19.22</v>
      </c>
      <c r="G24" s="23">
        <v>2.75</v>
      </c>
      <c r="H24" s="23">
        <v>13.73</v>
      </c>
      <c r="I24" s="23">
        <f t="shared" si="0"/>
        <v>667.05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5"/>
      <c r="GZ24" s="15"/>
      <c r="HA24" s="15"/>
      <c r="HB24" s="15"/>
      <c r="HC24" s="15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="6" customFormat="1" ht="23" customHeight="1" spans="1:249">
      <c r="A25" s="21">
        <v>23</v>
      </c>
      <c r="B25" s="21" t="s">
        <v>49</v>
      </c>
      <c r="C25" s="22">
        <v>2019.12</v>
      </c>
      <c r="D25" s="23">
        <v>439.2</v>
      </c>
      <c r="E25" s="23">
        <v>192.15</v>
      </c>
      <c r="F25" s="23">
        <v>19.22</v>
      </c>
      <c r="G25" s="23">
        <v>2.75</v>
      </c>
      <c r="H25" s="23">
        <v>13.73</v>
      </c>
      <c r="I25" s="23">
        <f t="shared" si="0"/>
        <v>667.05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5"/>
      <c r="GZ25" s="15"/>
      <c r="HA25" s="15"/>
      <c r="HB25" s="15"/>
      <c r="HC25" s="15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="6" customFormat="1" ht="23" customHeight="1" spans="1:249">
      <c r="A26" s="24" t="s">
        <v>14</v>
      </c>
      <c r="B26" s="25"/>
      <c r="C26" s="26"/>
      <c r="D26" s="23">
        <f t="shared" ref="D26:I26" si="1">SUM(D3:D25)</f>
        <v>10101.6</v>
      </c>
      <c r="E26" s="23">
        <f t="shared" si="1"/>
        <v>4419.45</v>
      </c>
      <c r="F26" s="23">
        <f t="shared" si="1"/>
        <v>442.06</v>
      </c>
      <c r="G26" s="23">
        <f t="shared" si="1"/>
        <v>63.25</v>
      </c>
      <c r="H26" s="23">
        <f t="shared" si="1"/>
        <v>315.79</v>
      </c>
      <c r="I26" s="23">
        <f t="shared" si="1"/>
        <v>15342.15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5"/>
      <c r="GZ26" s="15"/>
      <c r="HA26" s="15"/>
      <c r="HB26" s="15"/>
      <c r="HC26" s="15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</row>
    <row r="27" s="6" customFormat="1" spans="1:249">
      <c r="A27" s="10"/>
      <c r="B27" s="27"/>
      <c r="C27" s="28"/>
      <c r="D27" s="29"/>
      <c r="E27" s="29"/>
      <c r="F27" s="30"/>
      <c r="G27" s="30"/>
      <c r="H27" s="30"/>
      <c r="I27" s="30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5"/>
      <c r="GZ27" s="15"/>
      <c r="HA27" s="15"/>
      <c r="HB27" s="15"/>
      <c r="HC27" s="15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</row>
    <row r="28" s="6" customFormat="1" spans="1:249">
      <c r="A28" s="10"/>
      <c r="B28" s="11"/>
      <c r="C28" s="28"/>
      <c r="D28" s="29"/>
      <c r="E28" s="29"/>
      <c r="F28" s="30"/>
      <c r="G28" s="30"/>
      <c r="H28" s="30"/>
      <c r="I28" s="30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5"/>
      <c r="GZ28" s="15"/>
      <c r="HA28" s="15"/>
      <c r="HB28" s="15"/>
      <c r="HC28" s="15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</row>
    <row r="29" s="6" customFormat="1" spans="1:249">
      <c r="A29" s="10"/>
      <c r="B29" s="11"/>
      <c r="C29" s="28"/>
      <c r="D29" s="29"/>
      <c r="E29" s="29"/>
      <c r="F29" s="30"/>
      <c r="G29" s="30"/>
      <c r="H29" s="30"/>
      <c r="I29" s="30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5"/>
      <c r="GZ29" s="15"/>
      <c r="HA29" s="15"/>
      <c r="HB29" s="15"/>
      <c r="HC29" s="15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</row>
    <row r="30" s="6" customFormat="1" spans="1:249">
      <c r="A30" s="10"/>
      <c r="B30" s="11"/>
      <c r="C30" s="28"/>
      <c r="D30" s="29"/>
      <c r="E30" s="29"/>
      <c r="F30" s="30"/>
      <c r="G30" s="30"/>
      <c r="H30" s="30"/>
      <c r="I30" s="30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5"/>
      <c r="GZ30" s="15"/>
      <c r="HA30" s="15"/>
      <c r="HB30" s="15"/>
      <c r="HC30" s="15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</row>
    <row r="31" s="6" customFormat="1" spans="1:249">
      <c r="A31" s="10"/>
      <c r="B31" s="11"/>
      <c r="C31" s="28"/>
      <c r="D31" s="29"/>
      <c r="E31" s="29"/>
      <c r="F31" s="30"/>
      <c r="G31" s="30"/>
      <c r="H31" s="30"/>
      <c r="I31" s="30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5"/>
      <c r="GZ31" s="15"/>
      <c r="HA31" s="15"/>
      <c r="HB31" s="15"/>
      <c r="HC31" s="15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</row>
    <row r="32" s="6" customFormat="1" spans="1:249">
      <c r="A32" s="10"/>
      <c r="B32" s="11"/>
      <c r="C32" s="28"/>
      <c r="D32" s="29"/>
      <c r="E32" s="29"/>
      <c r="F32" s="30"/>
      <c r="G32" s="30"/>
      <c r="H32" s="30"/>
      <c r="I32" s="3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5"/>
      <c r="GZ32" s="15"/>
      <c r="HA32" s="15"/>
      <c r="HB32" s="15"/>
      <c r="HC32" s="15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</row>
    <row r="33" s="6" customFormat="1" spans="1:249">
      <c r="A33" s="10"/>
      <c r="B33" s="11"/>
      <c r="C33" s="28"/>
      <c r="D33" s="29"/>
      <c r="E33" s="29"/>
      <c r="F33" s="30"/>
      <c r="G33" s="30"/>
      <c r="H33" s="30"/>
      <c r="I33" s="30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5"/>
      <c r="GZ33" s="15"/>
      <c r="HA33" s="15"/>
      <c r="HB33" s="15"/>
      <c r="HC33" s="15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</row>
    <row r="34" s="6" customFormat="1" spans="1:249">
      <c r="A34" s="10"/>
      <c r="B34" s="11"/>
      <c r="C34" s="28"/>
      <c r="D34" s="29"/>
      <c r="E34" s="13"/>
      <c r="F34" s="14"/>
      <c r="G34" s="14"/>
      <c r="H34" s="14"/>
      <c r="I34" s="14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5"/>
      <c r="GZ34" s="15"/>
      <c r="HA34" s="15"/>
      <c r="HB34" s="15"/>
      <c r="HC34" s="15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</row>
    <row r="35" s="6" customFormat="1" spans="1:249">
      <c r="A35" s="10"/>
      <c r="B35" s="11"/>
      <c r="C35" s="28"/>
      <c r="D35" s="29"/>
      <c r="E35" s="29"/>
      <c r="F35" s="30"/>
      <c r="G35" s="30"/>
      <c r="H35" s="30"/>
      <c r="I35" s="30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5"/>
      <c r="GZ35" s="15"/>
      <c r="HA35" s="15"/>
      <c r="HB35" s="15"/>
      <c r="HC35" s="15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</row>
    <row r="36" s="6" customFormat="1" spans="1:249">
      <c r="A36" s="10"/>
      <c r="B36" s="11"/>
      <c r="C36" s="28"/>
      <c r="D36" s="29"/>
      <c r="E36" s="29"/>
      <c r="F36" s="30"/>
      <c r="G36" s="30"/>
      <c r="H36" s="30"/>
      <c r="I36" s="30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5"/>
      <c r="GZ36" s="15"/>
      <c r="HA36" s="15"/>
      <c r="HB36" s="15"/>
      <c r="HC36" s="15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</row>
    <row r="37" s="6" customFormat="1" spans="1:249">
      <c r="A37" s="10"/>
      <c r="B37" s="11"/>
      <c r="C37" s="28"/>
      <c r="D37" s="29"/>
      <c r="E37" s="29"/>
      <c r="F37" s="30"/>
      <c r="G37" s="30"/>
      <c r="H37" s="30"/>
      <c r="I37" s="3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5"/>
      <c r="GZ37" s="15"/>
      <c r="HA37" s="15"/>
      <c r="HB37" s="15"/>
      <c r="HC37" s="15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</row>
    <row r="38" s="6" customFormat="1" spans="1:249">
      <c r="A38" s="10"/>
      <c r="B38" s="11"/>
      <c r="C38" s="28"/>
      <c r="D38" s="29"/>
      <c r="E38" s="29"/>
      <c r="F38" s="30"/>
      <c r="G38" s="30"/>
      <c r="H38" s="30"/>
      <c r="I38" s="3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5"/>
      <c r="GZ38" s="15"/>
      <c r="HA38" s="15"/>
      <c r="HB38" s="15"/>
      <c r="HC38" s="15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</row>
    <row r="39" s="6" customFormat="1" spans="1:249">
      <c r="A39" s="10"/>
      <c r="B39" s="11"/>
      <c r="C39" s="28"/>
      <c r="D39" s="29"/>
      <c r="E39" s="29"/>
      <c r="F39" s="30"/>
      <c r="G39" s="30"/>
      <c r="H39" s="30"/>
      <c r="I39" s="3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5"/>
      <c r="GZ39" s="15"/>
      <c r="HA39" s="15"/>
      <c r="HB39" s="15"/>
      <c r="HC39" s="15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</row>
    <row r="40" s="6" customFormat="1" spans="1:249">
      <c r="A40" s="10"/>
      <c r="B40" s="11"/>
      <c r="C40" s="28"/>
      <c r="D40" s="29"/>
      <c r="E40" s="29"/>
      <c r="F40" s="30"/>
      <c r="G40" s="30"/>
      <c r="H40" s="30"/>
      <c r="I40" s="30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5"/>
      <c r="GZ40" s="15"/>
      <c r="HA40" s="15"/>
      <c r="HB40" s="15"/>
      <c r="HC40" s="15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</row>
    <row r="41" s="6" customFormat="1" spans="1:249">
      <c r="A41" s="10"/>
      <c r="B41" s="11"/>
      <c r="C41" s="28"/>
      <c r="D41" s="29"/>
      <c r="E41" s="29"/>
      <c r="F41" s="30"/>
      <c r="G41" s="30"/>
      <c r="H41" s="30"/>
      <c r="I41" s="3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5"/>
      <c r="GZ41" s="15"/>
      <c r="HA41" s="15"/>
      <c r="HB41" s="15"/>
      <c r="HC41" s="15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</row>
    <row r="42" s="6" customFormat="1" spans="1:249">
      <c r="A42" s="10"/>
      <c r="B42" s="11"/>
      <c r="C42" s="28"/>
      <c r="D42" s="29"/>
      <c r="E42" s="29"/>
      <c r="F42" s="30"/>
      <c r="G42" s="30"/>
      <c r="H42" s="30"/>
      <c r="I42" s="30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5"/>
      <c r="GZ42" s="15"/>
      <c r="HA42" s="15"/>
      <c r="HB42" s="15"/>
      <c r="HC42" s="15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</row>
    <row r="43" s="6" customFormat="1" spans="1:249">
      <c r="A43" s="10"/>
      <c r="B43" s="11"/>
      <c r="C43" s="28"/>
      <c r="D43" s="29"/>
      <c r="E43" s="29"/>
      <c r="F43" s="30"/>
      <c r="G43" s="30"/>
      <c r="H43" s="30"/>
      <c r="I43" s="30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5"/>
      <c r="GZ43" s="15"/>
      <c r="HA43" s="15"/>
      <c r="HB43" s="15"/>
      <c r="HC43" s="15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</row>
    <row r="44" s="6" customFormat="1" spans="1:249">
      <c r="A44" s="10"/>
      <c r="B44" s="11"/>
      <c r="C44" s="28"/>
      <c r="D44" s="29"/>
      <c r="E44" s="29"/>
      <c r="F44" s="30"/>
      <c r="G44" s="30"/>
      <c r="H44" s="30"/>
      <c r="I44" s="30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5"/>
      <c r="GZ44" s="15"/>
      <c r="HA44" s="15"/>
      <c r="HB44" s="15"/>
      <c r="HC44" s="15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</row>
    <row r="45" s="6" customFormat="1" spans="1:249">
      <c r="A45" s="10"/>
      <c r="B45" s="11"/>
      <c r="C45" s="28"/>
      <c r="D45" s="29"/>
      <c r="E45" s="29"/>
      <c r="F45" s="30"/>
      <c r="G45" s="30"/>
      <c r="H45" s="30"/>
      <c r="I45" s="30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5"/>
      <c r="GZ45" s="15"/>
      <c r="HA45" s="15"/>
      <c r="HB45" s="15"/>
      <c r="HC45" s="15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</row>
    <row r="46" s="6" customFormat="1" spans="1:249">
      <c r="A46" s="10"/>
      <c r="B46" s="11"/>
      <c r="C46" s="28"/>
      <c r="D46" s="29"/>
      <c r="E46" s="29"/>
      <c r="F46" s="30"/>
      <c r="G46" s="30"/>
      <c r="H46" s="30"/>
      <c r="I46" s="30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5"/>
      <c r="GZ46" s="15"/>
      <c r="HA46" s="15"/>
      <c r="HB46" s="15"/>
      <c r="HC46" s="15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</row>
    <row r="47" s="6" customFormat="1" spans="1:249">
      <c r="A47" s="10"/>
      <c r="B47" s="11"/>
      <c r="C47" s="28"/>
      <c r="D47" s="29"/>
      <c r="E47" s="29"/>
      <c r="F47" s="30"/>
      <c r="G47" s="30"/>
      <c r="H47" s="30"/>
      <c r="I47" s="30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5"/>
      <c r="GZ47" s="15"/>
      <c r="HA47" s="15"/>
      <c r="HB47" s="15"/>
      <c r="HC47" s="15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</row>
    <row r="48" s="6" customFormat="1" spans="1:249">
      <c r="A48" s="10"/>
      <c r="B48" s="11"/>
      <c r="C48" s="28"/>
      <c r="D48" s="29"/>
      <c r="E48" s="29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5"/>
      <c r="GZ48" s="15"/>
      <c r="HA48" s="15"/>
      <c r="HB48" s="15"/>
      <c r="HC48" s="15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</row>
    <row r="49" s="6" customFormat="1" spans="1:249">
      <c r="A49" s="10"/>
      <c r="B49" s="11"/>
      <c r="C49" s="28"/>
      <c r="D49" s="29"/>
      <c r="E49" s="29"/>
      <c r="F49" s="30"/>
      <c r="G49" s="30"/>
      <c r="H49" s="30"/>
      <c r="I49" s="30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5"/>
      <c r="GZ49" s="15"/>
      <c r="HA49" s="15"/>
      <c r="HB49" s="15"/>
      <c r="HC49" s="15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</row>
    <row r="50" s="6" customFormat="1" spans="1:249">
      <c r="A50" s="10"/>
      <c r="B50" s="11"/>
      <c r="C50" s="28"/>
      <c r="D50" s="29"/>
      <c r="E50" s="29"/>
      <c r="F50" s="30"/>
      <c r="G50" s="30"/>
      <c r="H50" s="30"/>
      <c r="I50" s="30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5"/>
      <c r="GZ50" s="15"/>
      <c r="HA50" s="15"/>
      <c r="HB50" s="15"/>
      <c r="HC50" s="15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</row>
    <row r="51" s="6" customFormat="1" spans="1:249">
      <c r="A51" s="10"/>
      <c r="B51" s="11"/>
      <c r="C51" s="28"/>
      <c r="D51" s="29"/>
      <c r="E51" s="29"/>
      <c r="F51" s="30"/>
      <c r="G51" s="30"/>
      <c r="H51" s="30"/>
      <c r="I51" s="30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5"/>
      <c r="GZ51" s="15"/>
      <c r="HA51" s="15"/>
      <c r="HB51" s="15"/>
      <c r="HC51" s="15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</row>
    <row r="52" s="6" customFormat="1" spans="1:249">
      <c r="A52" s="10"/>
      <c r="B52" s="11"/>
      <c r="C52" s="28"/>
      <c r="D52" s="29"/>
      <c r="E52" s="29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5"/>
      <c r="GZ52" s="15"/>
      <c r="HA52" s="15"/>
      <c r="HB52" s="15"/>
      <c r="HC52" s="15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</row>
    <row r="53" s="6" customFormat="1" spans="1:249">
      <c r="A53" s="10"/>
      <c r="B53" s="11"/>
      <c r="C53" s="28"/>
      <c r="D53" s="29"/>
      <c r="E53" s="29"/>
      <c r="F53" s="30"/>
      <c r="G53" s="30"/>
      <c r="H53" s="30"/>
      <c r="I53" s="30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5"/>
      <c r="GZ53" s="15"/>
      <c r="HA53" s="15"/>
      <c r="HB53" s="15"/>
      <c r="HC53" s="15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</row>
    <row r="54" s="6" customFormat="1" spans="1:249">
      <c r="A54" s="10"/>
      <c r="B54" s="11"/>
      <c r="C54" s="28"/>
      <c r="D54" s="29"/>
      <c r="E54" s="29"/>
      <c r="F54" s="30"/>
      <c r="G54" s="30"/>
      <c r="H54" s="30"/>
      <c r="I54" s="30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5"/>
      <c r="GZ54" s="15"/>
      <c r="HA54" s="15"/>
      <c r="HB54" s="15"/>
      <c r="HC54" s="15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</row>
    <row r="55" s="6" customFormat="1" spans="1:249">
      <c r="A55" s="10"/>
      <c r="B55" s="11"/>
      <c r="C55" s="28"/>
      <c r="D55" s="29"/>
      <c r="E55" s="29"/>
      <c r="F55" s="30"/>
      <c r="G55" s="30"/>
      <c r="H55" s="30"/>
      <c r="I55" s="30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5"/>
      <c r="GZ55" s="15"/>
      <c r="HA55" s="15"/>
      <c r="HB55" s="15"/>
      <c r="HC55" s="15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</row>
    <row r="56" s="6" customFormat="1" spans="1:249">
      <c r="A56" s="10"/>
      <c r="B56" s="11"/>
      <c r="C56" s="28"/>
      <c r="D56" s="29"/>
      <c r="E56" s="29"/>
      <c r="F56" s="30"/>
      <c r="G56" s="30"/>
      <c r="H56" s="30"/>
      <c r="I56" s="30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5"/>
      <c r="GZ56" s="15"/>
      <c r="HA56" s="15"/>
      <c r="HB56" s="15"/>
      <c r="HC56" s="15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</row>
    <row r="57" s="6" customFormat="1" spans="1:249">
      <c r="A57" s="10"/>
      <c r="B57" s="11"/>
      <c r="C57" s="28"/>
      <c r="D57" s="29"/>
      <c r="E57" s="29"/>
      <c r="F57" s="30"/>
      <c r="G57" s="30"/>
      <c r="H57" s="30"/>
      <c r="I57" s="30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5"/>
      <c r="GZ57" s="15"/>
      <c r="HA57" s="15"/>
      <c r="HB57" s="15"/>
      <c r="HC57" s="15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</row>
    <row r="58" s="6" customFormat="1" spans="1:249">
      <c r="A58" s="10"/>
      <c r="B58" s="11"/>
      <c r="C58" s="28"/>
      <c r="D58" s="29"/>
      <c r="E58" s="29"/>
      <c r="F58" s="30"/>
      <c r="G58" s="30"/>
      <c r="H58" s="30"/>
      <c r="I58" s="30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5"/>
      <c r="GZ58" s="15"/>
      <c r="HA58" s="15"/>
      <c r="HB58" s="15"/>
      <c r="HC58" s="15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</row>
    <row r="59" s="6" customFormat="1" spans="1:249">
      <c r="A59" s="10"/>
      <c r="B59" s="11"/>
      <c r="C59" s="28"/>
      <c r="D59" s="29"/>
      <c r="E59" s="29"/>
      <c r="F59" s="30"/>
      <c r="G59" s="30"/>
      <c r="H59" s="30"/>
      <c r="I59" s="30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5"/>
      <c r="GZ59" s="15"/>
      <c r="HA59" s="15"/>
      <c r="HB59" s="15"/>
      <c r="HC59" s="15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</row>
    <row r="60" s="6" customFormat="1" spans="1:249">
      <c r="A60" s="10"/>
      <c r="B60" s="11"/>
      <c r="C60" s="28"/>
      <c r="D60" s="29"/>
      <c r="E60" s="29"/>
      <c r="F60" s="30"/>
      <c r="G60" s="30"/>
      <c r="H60" s="30"/>
      <c r="I60" s="30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5"/>
      <c r="GZ60" s="15"/>
      <c r="HA60" s="15"/>
      <c r="HB60" s="15"/>
      <c r="HC60" s="15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</row>
    <row r="61" s="6" customFormat="1" spans="1:249">
      <c r="A61" s="10"/>
      <c r="B61" s="11"/>
      <c r="C61" s="28"/>
      <c r="D61" s="29"/>
      <c r="E61" s="29"/>
      <c r="F61" s="30"/>
      <c r="G61" s="30"/>
      <c r="H61" s="30"/>
      <c r="I61" s="30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5"/>
      <c r="GZ61" s="15"/>
      <c r="HA61" s="15"/>
      <c r="HB61" s="15"/>
      <c r="HC61" s="15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</row>
    <row r="62" s="6" customFormat="1" spans="1:249">
      <c r="A62" s="10"/>
      <c r="B62" s="11"/>
      <c r="C62" s="28"/>
      <c r="D62" s="29"/>
      <c r="E62" s="29"/>
      <c r="F62" s="30"/>
      <c r="G62" s="30"/>
      <c r="H62" s="30"/>
      <c r="I62" s="30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5"/>
      <c r="GZ62" s="15"/>
      <c r="HA62" s="15"/>
      <c r="HB62" s="15"/>
      <c r="HC62" s="15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</row>
    <row r="63" s="6" customFormat="1" spans="1:249">
      <c r="A63" s="10"/>
      <c r="B63" s="11"/>
      <c r="C63" s="28"/>
      <c r="D63" s="29"/>
      <c r="E63" s="29"/>
      <c r="F63" s="30"/>
      <c r="G63" s="30"/>
      <c r="H63" s="30"/>
      <c r="I63" s="30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5"/>
      <c r="GZ63" s="15"/>
      <c r="HA63" s="15"/>
      <c r="HB63" s="15"/>
      <c r="HC63" s="15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</row>
    <row r="64" s="6" customFormat="1" spans="1:249">
      <c r="A64" s="10"/>
      <c r="B64" s="11"/>
      <c r="C64" s="28"/>
      <c r="D64" s="29"/>
      <c r="E64" s="29"/>
      <c r="F64" s="30"/>
      <c r="G64" s="30"/>
      <c r="H64" s="30"/>
      <c r="I64" s="30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5"/>
      <c r="GZ64" s="15"/>
      <c r="HA64" s="15"/>
      <c r="HB64" s="15"/>
      <c r="HC64" s="15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</row>
    <row r="65" s="6" customFormat="1" spans="1:249">
      <c r="A65" s="10"/>
      <c r="B65" s="11"/>
      <c r="C65" s="28"/>
      <c r="D65" s="29"/>
      <c r="E65" s="29"/>
      <c r="F65" s="30"/>
      <c r="G65" s="30"/>
      <c r="H65" s="30"/>
      <c r="I65" s="30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5"/>
      <c r="GZ65" s="15"/>
      <c r="HA65" s="15"/>
      <c r="HB65" s="15"/>
      <c r="HC65" s="15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</row>
    <row r="66" s="6" customFormat="1" spans="1:249">
      <c r="A66" s="10"/>
      <c r="B66" s="11"/>
      <c r="C66" s="28"/>
      <c r="D66" s="29"/>
      <c r="E66" s="29"/>
      <c r="F66" s="30"/>
      <c r="G66" s="30"/>
      <c r="H66" s="30"/>
      <c r="I66" s="30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5"/>
      <c r="GZ66" s="15"/>
      <c r="HA66" s="15"/>
      <c r="HB66" s="15"/>
      <c r="HC66" s="15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</row>
    <row r="67" s="6" customFormat="1" spans="1:249">
      <c r="A67" s="10"/>
      <c r="B67" s="11"/>
      <c r="C67" s="28"/>
      <c r="D67" s="29"/>
      <c r="E67" s="29"/>
      <c r="F67" s="30"/>
      <c r="G67" s="30"/>
      <c r="H67" s="30"/>
      <c r="I67" s="30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5"/>
      <c r="GZ67" s="15"/>
      <c r="HA67" s="15"/>
      <c r="HB67" s="15"/>
      <c r="HC67" s="15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</row>
    <row r="68" s="6" customFormat="1" spans="1:249">
      <c r="A68" s="10"/>
      <c r="B68" s="11"/>
      <c r="C68" s="28"/>
      <c r="D68" s="29"/>
      <c r="E68" s="29"/>
      <c r="F68" s="30"/>
      <c r="G68" s="30"/>
      <c r="H68" s="30"/>
      <c r="I68" s="30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5"/>
      <c r="GZ68" s="15"/>
      <c r="HA68" s="15"/>
      <c r="HB68" s="15"/>
      <c r="HC68" s="15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</row>
    <row r="69" s="6" customFormat="1" spans="1:249">
      <c r="A69" s="10"/>
      <c r="B69" s="11"/>
      <c r="C69" s="28"/>
      <c r="D69" s="29"/>
      <c r="E69" s="29"/>
      <c r="F69" s="30"/>
      <c r="G69" s="30"/>
      <c r="H69" s="30"/>
      <c r="I69" s="30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5"/>
      <c r="GZ69" s="15"/>
      <c r="HA69" s="15"/>
      <c r="HB69" s="15"/>
      <c r="HC69" s="15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</row>
    <row r="70" s="6" customFormat="1" spans="1:249">
      <c r="A70" s="10"/>
      <c r="B70" s="11"/>
      <c r="C70" s="28"/>
      <c r="D70" s="29"/>
      <c r="E70" s="29"/>
      <c r="F70" s="30"/>
      <c r="G70" s="30"/>
      <c r="H70" s="30"/>
      <c r="I70" s="30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5"/>
      <c r="GZ70" s="15"/>
      <c r="HA70" s="15"/>
      <c r="HB70" s="15"/>
      <c r="HC70" s="15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</row>
    <row r="71" s="6" customFormat="1" spans="1:249">
      <c r="A71" s="10"/>
      <c r="B71" s="11"/>
      <c r="C71" s="28"/>
      <c r="D71" s="29"/>
      <c r="E71" s="29"/>
      <c r="F71" s="30"/>
      <c r="G71" s="30"/>
      <c r="H71" s="30"/>
      <c r="I71" s="30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5"/>
      <c r="GZ71" s="15"/>
      <c r="HA71" s="15"/>
      <c r="HB71" s="15"/>
      <c r="HC71" s="15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</row>
    <row r="72" s="6" customFormat="1" spans="1:249">
      <c r="A72" s="10"/>
      <c r="B72" s="11"/>
      <c r="C72" s="28"/>
      <c r="D72" s="29"/>
      <c r="E72" s="29"/>
      <c r="F72" s="30"/>
      <c r="G72" s="30"/>
      <c r="H72" s="30"/>
      <c r="I72" s="30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5"/>
      <c r="GZ72" s="15"/>
      <c r="HA72" s="15"/>
      <c r="HB72" s="15"/>
      <c r="HC72" s="15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</row>
    <row r="73" s="6" customFormat="1" spans="1:249">
      <c r="A73" s="10"/>
      <c r="B73" s="11"/>
      <c r="C73" s="28"/>
      <c r="D73" s="29"/>
      <c r="E73" s="29"/>
      <c r="F73" s="30"/>
      <c r="G73" s="30"/>
      <c r="H73" s="30"/>
      <c r="I73" s="30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5"/>
      <c r="GZ73" s="15"/>
      <c r="HA73" s="15"/>
      <c r="HB73" s="15"/>
      <c r="HC73" s="15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</row>
    <row r="74" s="6" customFormat="1" spans="1:249">
      <c r="A74" s="10"/>
      <c r="B74" s="11"/>
      <c r="C74" s="28"/>
      <c r="D74" s="29"/>
      <c r="E74" s="29"/>
      <c r="F74" s="30"/>
      <c r="G74" s="30"/>
      <c r="H74" s="30"/>
      <c r="I74" s="30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5"/>
      <c r="GZ74" s="15"/>
      <c r="HA74" s="15"/>
      <c r="HB74" s="15"/>
      <c r="HC74" s="15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</row>
    <row r="75" s="6" customFormat="1" spans="1:249">
      <c r="A75" s="10"/>
      <c r="B75" s="11"/>
      <c r="C75" s="28"/>
      <c r="D75" s="29"/>
      <c r="E75" s="29"/>
      <c r="F75" s="30"/>
      <c r="G75" s="30"/>
      <c r="H75" s="30"/>
      <c r="I75" s="30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5"/>
      <c r="GZ75" s="15"/>
      <c r="HA75" s="15"/>
      <c r="HB75" s="15"/>
      <c r="HC75" s="15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</row>
    <row r="76" s="6" customFormat="1" spans="1:249">
      <c r="A76" s="10"/>
      <c r="B76" s="11"/>
      <c r="C76" s="28"/>
      <c r="D76" s="29"/>
      <c r="E76" s="29"/>
      <c r="F76" s="30"/>
      <c r="G76" s="30"/>
      <c r="H76" s="30"/>
      <c r="I76" s="30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5"/>
      <c r="GZ76" s="15"/>
      <c r="HA76" s="15"/>
      <c r="HB76" s="15"/>
      <c r="HC76" s="15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</row>
    <row r="77" s="6" customFormat="1" spans="1:249">
      <c r="A77" s="10"/>
      <c r="B77" s="11"/>
      <c r="C77" s="28"/>
      <c r="D77" s="29"/>
      <c r="E77" s="29"/>
      <c r="F77" s="30"/>
      <c r="G77" s="30"/>
      <c r="H77" s="30"/>
      <c r="I77" s="30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5"/>
      <c r="GZ77" s="15"/>
      <c r="HA77" s="15"/>
      <c r="HB77" s="15"/>
      <c r="HC77" s="15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</row>
    <row r="78" s="6" customFormat="1" spans="1:249">
      <c r="A78" s="10"/>
      <c r="B78" s="11"/>
      <c r="C78" s="28"/>
      <c r="D78" s="29"/>
      <c r="E78" s="29"/>
      <c r="F78" s="30"/>
      <c r="G78" s="30"/>
      <c r="H78" s="30"/>
      <c r="I78" s="30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5"/>
      <c r="GZ78" s="15"/>
      <c r="HA78" s="15"/>
      <c r="HB78" s="15"/>
      <c r="HC78" s="15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</row>
    <row r="79" s="6" customFormat="1" spans="1:249">
      <c r="A79" s="10"/>
      <c r="B79" s="11"/>
      <c r="C79" s="28"/>
      <c r="D79" s="29"/>
      <c r="E79" s="29"/>
      <c r="F79" s="30"/>
      <c r="G79" s="30"/>
      <c r="H79" s="30"/>
      <c r="I79" s="30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5"/>
      <c r="GZ79" s="15"/>
      <c r="HA79" s="15"/>
      <c r="HB79" s="15"/>
      <c r="HC79" s="15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</row>
    <row r="80" s="6" customFormat="1" spans="1:249">
      <c r="A80" s="10"/>
      <c r="B80" s="11"/>
      <c r="C80" s="28"/>
      <c r="D80" s="29"/>
      <c r="E80" s="29"/>
      <c r="F80" s="30"/>
      <c r="G80" s="30"/>
      <c r="H80" s="30"/>
      <c r="I80" s="30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5"/>
      <c r="GZ80" s="15"/>
      <c r="HA80" s="15"/>
      <c r="HB80" s="15"/>
      <c r="HC80" s="15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</row>
    <row r="81" s="6" customFormat="1" spans="1:249">
      <c r="A81" s="10"/>
      <c r="B81" s="11"/>
      <c r="C81" s="28"/>
      <c r="D81" s="29"/>
      <c r="E81" s="29"/>
      <c r="F81" s="30"/>
      <c r="G81" s="30"/>
      <c r="H81" s="30"/>
      <c r="I81" s="30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5"/>
      <c r="GZ81" s="15"/>
      <c r="HA81" s="15"/>
      <c r="HB81" s="15"/>
      <c r="HC81" s="15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</row>
    <row r="82" s="6" customFormat="1" spans="1:249">
      <c r="A82" s="10"/>
      <c r="B82" s="11"/>
      <c r="C82" s="28"/>
      <c r="D82" s="29"/>
      <c r="E82" s="29"/>
      <c r="F82" s="30"/>
      <c r="G82" s="30"/>
      <c r="H82" s="30"/>
      <c r="I82" s="30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5"/>
      <c r="GZ82" s="15"/>
      <c r="HA82" s="15"/>
      <c r="HB82" s="15"/>
      <c r="HC82" s="15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</row>
    <row r="83" s="6" customFormat="1" spans="1:249">
      <c r="A83" s="10"/>
      <c r="B83" s="11"/>
      <c r="C83" s="28"/>
      <c r="D83" s="29"/>
      <c r="E83" s="29"/>
      <c r="F83" s="30"/>
      <c r="G83" s="30"/>
      <c r="H83" s="30"/>
      <c r="I83" s="30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5"/>
      <c r="GZ83" s="15"/>
      <c r="HA83" s="15"/>
      <c r="HB83" s="15"/>
      <c r="HC83" s="15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</row>
    <row r="84" s="6" customFormat="1" spans="1:249">
      <c r="A84" s="10"/>
      <c r="B84" s="11"/>
      <c r="C84" s="28"/>
      <c r="D84" s="29"/>
      <c r="E84" s="29"/>
      <c r="F84" s="30"/>
      <c r="G84" s="30"/>
      <c r="H84" s="30"/>
      <c r="I84" s="30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5"/>
      <c r="GZ84" s="15"/>
      <c r="HA84" s="15"/>
      <c r="HB84" s="15"/>
      <c r="HC84" s="15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</row>
    <row r="85" s="6" customFormat="1" spans="1:249">
      <c r="A85" s="10"/>
      <c r="B85" s="11"/>
      <c r="C85" s="28"/>
      <c r="D85" s="29"/>
      <c r="E85" s="13"/>
      <c r="F85" s="14"/>
      <c r="G85" s="14"/>
      <c r="H85" s="14"/>
      <c r="I85" s="14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5"/>
      <c r="GZ85" s="15"/>
      <c r="HA85" s="15"/>
      <c r="HB85" s="15"/>
      <c r="HC85" s="15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</row>
    <row r="86" s="6" customFormat="1" spans="1:249">
      <c r="A86" s="10"/>
      <c r="B86" s="11"/>
      <c r="C86" s="12"/>
      <c r="D86" s="13"/>
      <c r="E86" s="13"/>
      <c r="F86" s="14"/>
      <c r="G86" s="14"/>
      <c r="H86" s="14"/>
      <c r="I86" s="14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5"/>
      <c r="GZ86" s="15"/>
      <c r="HA86" s="15"/>
      <c r="HB86" s="15"/>
      <c r="HC86" s="15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</row>
    <row r="87" s="6" customFormat="1" spans="1:249">
      <c r="A87" s="10"/>
      <c r="B87" s="11"/>
      <c r="C87" s="28"/>
      <c r="D87" s="13"/>
      <c r="E87" s="13"/>
      <c r="F87" s="14"/>
      <c r="G87" s="14"/>
      <c r="H87" s="14"/>
      <c r="I87" s="14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5"/>
      <c r="GZ87" s="15"/>
      <c r="HA87" s="15"/>
      <c r="HB87" s="15"/>
      <c r="HC87" s="15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</row>
    <row r="88" s="6" customFormat="1" spans="1:249">
      <c r="A88" s="10"/>
      <c r="B88" s="11"/>
      <c r="C88" s="28"/>
      <c r="D88" s="29"/>
      <c r="E88" s="29"/>
      <c r="F88" s="30"/>
      <c r="G88" s="30"/>
      <c r="H88" s="30"/>
      <c r="I88" s="30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5"/>
      <c r="GZ88" s="15"/>
      <c r="HA88" s="15"/>
      <c r="HB88" s="15"/>
      <c r="HC88" s="15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</row>
    <row r="89" s="6" customFormat="1" spans="1:249">
      <c r="A89" s="10"/>
      <c r="B89" s="11"/>
      <c r="C89" s="28"/>
      <c r="D89" s="29"/>
      <c r="E89" s="29"/>
      <c r="F89" s="30"/>
      <c r="G89" s="30"/>
      <c r="H89" s="30"/>
      <c r="I89" s="30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5"/>
      <c r="GZ89" s="15"/>
      <c r="HA89" s="15"/>
      <c r="HB89" s="15"/>
      <c r="HC89" s="15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</row>
    <row r="90" s="6" customFormat="1" spans="1:249">
      <c r="A90" s="10"/>
      <c r="B90" s="11"/>
      <c r="C90" s="28"/>
      <c r="D90" s="29"/>
      <c r="E90" s="29"/>
      <c r="F90" s="30"/>
      <c r="G90" s="30"/>
      <c r="H90" s="30"/>
      <c r="I90" s="30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5"/>
      <c r="GZ90" s="15"/>
      <c r="HA90" s="15"/>
      <c r="HB90" s="15"/>
      <c r="HC90" s="15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</row>
    <row r="91" s="6" customFormat="1" spans="1:249">
      <c r="A91" s="10"/>
      <c r="B91" s="11"/>
      <c r="C91" s="28"/>
      <c r="D91" s="29"/>
      <c r="E91" s="29"/>
      <c r="F91" s="30"/>
      <c r="G91" s="30"/>
      <c r="H91" s="30"/>
      <c r="I91" s="30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5"/>
      <c r="GZ91" s="15"/>
      <c r="HA91" s="15"/>
      <c r="HB91" s="15"/>
      <c r="HC91" s="15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</row>
    <row r="92" s="6" customFormat="1" spans="1:249">
      <c r="A92" s="10"/>
      <c r="B92" s="11"/>
      <c r="C92" s="28"/>
      <c r="D92" s="29"/>
      <c r="E92" s="29"/>
      <c r="F92" s="30"/>
      <c r="G92" s="30"/>
      <c r="H92" s="30"/>
      <c r="I92" s="30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5"/>
      <c r="GZ92" s="15"/>
      <c r="HA92" s="15"/>
      <c r="HB92" s="15"/>
      <c r="HC92" s="15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="6" customFormat="1" spans="1:249">
      <c r="A93" s="10"/>
      <c r="B93" s="11"/>
      <c r="C93" s="28"/>
      <c r="D93" s="29"/>
      <c r="E93" s="29"/>
      <c r="F93" s="30"/>
      <c r="G93" s="30"/>
      <c r="H93" s="30"/>
      <c r="I93" s="30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5"/>
      <c r="GZ93" s="15"/>
      <c r="HA93" s="15"/>
      <c r="HB93" s="15"/>
      <c r="HC93" s="15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="6" customFormat="1" spans="1:249">
      <c r="A94" s="10"/>
      <c r="B94" s="11"/>
      <c r="C94" s="28"/>
      <c r="D94" s="29"/>
      <c r="E94" s="29"/>
      <c r="F94" s="30"/>
      <c r="G94" s="30"/>
      <c r="H94" s="30"/>
      <c r="I94" s="30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5"/>
      <c r="GZ94" s="15"/>
      <c r="HA94" s="15"/>
      <c r="HB94" s="15"/>
      <c r="HC94" s="15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="6" customFormat="1" spans="1:249">
      <c r="A95" s="10"/>
      <c r="B95" s="11"/>
      <c r="C95" s="28"/>
      <c r="D95" s="29"/>
      <c r="E95" s="29"/>
      <c r="F95" s="30"/>
      <c r="G95" s="30"/>
      <c r="H95" s="30"/>
      <c r="I95" s="30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5"/>
      <c r="GZ95" s="15"/>
      <c r="HA95" s="15"/>
      <c r="HB95" s="15"/>
      <c r="HC95" s="15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="6" customFormat="1" spans="1:249">
      <c r="A96" s="10"/>
      <c r="B96" s="11"/>
      <c r="C96" s="28"/>
      <c r="D96" s="29"/>
      <c r="E96" s="29"/>
      <c r="F96" s="30"/>
      <c r="G96" s="30"/>
      <c r="H96" s="30"/>
      <c r="I96" s="30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5"/>
      <c r="GZ96" s="15"/>
      <c r="HA96" s="15"/>
      <c r="HB96" s="15"/>
      <c r="HC96" s="15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="6" customFormat="1" spans="1:249">
      <c r="A97" s="10"/>
      <c r="B97" s="11"/>
      <c r="C97" s="28"/>
      <c r="D97" s="29"/>
      <c r="E97" s="29"/>
      <c r="F97" s="30"/>
      <c r="G97" s="30"/>
      <c r="H97" s="30"/>
      <c r="I97" s="30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5"/>
      <c r="GZ97" s="15"/>
      <c r="HA97" s="15"/>
      <c r="HB97" s="15"/>
      <c r="HC97" s="15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="6" customFormat="1" spans="1:249">
      <c r="A98" s="10"/>
      <c r="B98" s="11"/>
      <c r="C98" s="28"/>
      <c r="D98" s="29"/>
      <c r="E98" s="29"/>
      <c r="F98" s="30"/>
      <c r="G98" s="30"/>
      <c r="H98" s="30"/>
      <c r="I98" s="30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5"/>
      <c r="GZ98" s="15"/>
      <c r="HA98" s="15"/>
      <c r="HB98" s="15"/>
      <c r="HC98" s="15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="6" customFormat="1" spans="1:249">
      <c r="A99" s="10"/>
      <c r="B99" s="11"/>
      <c r="C99" s="28"/>
      <c r="D99" s="29"/>
      <c r="E99" s="29"/>
      <c r="F99" s="30"/>
      <c r="G99" s="30"/>
      <c r="H99" s="30"/>
      <c r="I99" s="30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5"/>
      <c r="GZ99" s="15"/>
      <c r="HA99" s="15"/>
      <c r="HB99" s="15"/>
      <c r="HC99" s="15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="6" customFormat="1" spans="1:249">
      <c r="A100" s="10"/>
      <c r="B100" s="11"/>
      <c r="C100" s="28"/>
      <c r="D100" s="29"/>
      <c r="E100" s="13"/>
      <c r="F100" s="14"/>
      <c r="G100" s="14"/>
      <c r="H100" s="14"/>
      <c r="I100" s="14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5"/>
      <c r="GZ100" s="15"/>
      <c r="HA100" s="15"/>
      <c r="HB100" s="15"/>
      <c r="HC100" s="15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</row>
    <row r="101" s="6" customFormat="1" spans="1:249">
      <c r="A101" s="10"/>
      <c r="B101" s="11"/>
      <c r="C101" s="28"/>
      <c r="D101" s="29"/>
      <c r="E101" s="29"/>
      <c r="F101" s="30"/>
      <c r="G101" s="30"/>
      <c r="H101" s="30"/>
      <c r="I101" s="30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5"/>
      <c r="GZ101" s="15"/>
      <c r="HA101" s="15"/>
      <c r="HB101" s="15"/>
      <c r="HC101" s="15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</row>
    <row r="102" s="6" customFormat="1" spans="1:249">
      <c r="A102" s="10"/>
      <c r="B102" s="11"/>
      <c r="C102" s="28"/>
      <c r="D102" s="29"/>
      <c r="E102" s="29"/>
      <c r="F102" s="30"/>
      <c r="G102" s="30"/>
      <c r="H102" s="30"/>
      <c r="I102" s="30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5"/>
      <c r="GZ102" s="15"/>
      <c r="HA102" s="15"/>
      <c r="HB102" s="15"/>
      <c r="HC102" s="15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</row>
    <row r="103" s="6" customFormat="1" spans="1:249">
      <c r="A103" s="10"/>
      <c r="B103" s="11"/>
      <c r="C103" s="28"/>
      <c r="D103" s="29"/>
      <c r="E103" s="29"/>
      <c r="F103" s="30"/>
      <c r="G103" s="30"/>
      <c r="H103" s="30"/>
      <c r="I103" s="30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5"/>
      <c r="GZ103" s="15"/>
      <c r="HA103" s="15"/>
      <c r="HB103" s="15"/>
      <c r="HC103" s="15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</row>
    <row r="104" s="6" customFormat="1" spans="1:249">
      <c r="A104" s="10"/>
      <c r="B104" s="11"/>
      <c r="C104" s="28"/>
      <c r="D104" s="29"/>
      <c r="E104" s="29"/>
      <c r="F104" s="30"/>
      <c r="G104" s="30"/>
      <c r="H104" s="30"/>
      <c r="I104" s="30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5"/>
      <c r="GZ104" s="15"/>
      <c r="HA104" s="15"/>
      <c r="HB104" s="15"/>
      <c r="HC104" s="15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16"/>
      <c r="IO104" s="16"/>
    </row>
    <row r="105" s="6" customFormat="1" spans="1:249">
      <c r="A105" s="10"/>
      <c r="B105" s="11"/>
      <c r="C105" s="28"/>
      <c r="D105" s="29"/>
      <c r="E105" s="29"/>
      <c r="F105" s="30"/>
      <c r="G105" s="30"/>
      <c r="H105" s="30"/>
      <c r="I105" s="30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5"/>
      <c r="GZ105" s="15"/>
      <c r="HA105" s="15"/>
      <c r="HB105" s="15"/>
      <c r="HC105" s="15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</row>
    <row r="106" s="6" customFormat="1" spans="1:249">
      <c r="A106" s="10"/>
      <c r="B106" s="11"/>
      <c r="C106" s="28"/>
      <c r="D106" s="29"/>
      <c r="E106" s="29"/>
      <c r="F106" s="30"/>
      <c r="G106" s="30"/>
      <c r="H106" s="30"/>
      <c r="I106" s="30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5"/>
      <c r="GZ106" s="15"/>
      <c r="HA106" s="15"/>
      <c r="HB106" s="15"/>
      <c r="HC106" s="15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</row>
    <row r="107" s="6" customFormat="1" spans="1:249">
      <c r="A107" s="10"/>
      <c r="B107" s="11"/>
      <c r="C107" s="28"/>
      <c r="D107" s="29"/>
      <c r="E107" s="29"/>
      <c r="F107" s="30"/>
      <c r="G107" s="30"/>
      <c r="H107" s="30"/>
      <c r="I107" s="30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5"/>
      <c r="GZ107" s="15"/>
      <c r="HA107" s="15"/>
      <c r="HB107" s="15"/>
      <c r="HC107" s="15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</row>
    <row r="108" s="6" customFormat="1" spans="1:249">
      <c r="A108" s="10"/>
      <c r="B108" s="11"/>
      <c r="C108" s="28"/>
      <c r="D108" s="29"/>
      <c r="E108" s="29"/>
      <c r="F108" s="30"/>
      <c r="G108" s="30"/>
      <c r="H108" s="30"/>
      <c r="I108" s="30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5"/>
      <c r="GZ108" s="15"/>
      <c r="HA108" s="15"/>
      <c r="HB108" s="15"/>
      <c r="HC108" s="15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</row>
    <row r="109" s="6" customFormat="1" spans="1:249">
      <c r="A109" s="10"/>
      <c r="B109" s="11"/>
      <c r="C109" s="28"/>
      <c r="D109" s="29"/>
      <c r="E109" s="29"/>
      <c r="F109" s="30"/>
      <c r="G109" s="30"/>
      <c r="H109" s="30"/>
      <c r="I109" s="30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5"/>
      <c r="GZ109" s="15"/>
      <c r="HA109" s="15"/>
      <c r="HB109" s="15"/>
      <c r="HC109" s="15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</row>
    <row r="110" s="6" customFormat="1" spans="1:249">
      <c r="A110" s="10"/>
      <c r="B110" s="11"/>
      <c r="C110" s="28"/>
      <c r="D110" s="29"/>
      <c r="E110" s="29"/>
      <c r="F110" s="30"/>
      <c r="G110" s="30"/>
      <c r="H110" s="30"/>
      <c r="I110" s="30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5"/>
      <c r="GZ110" s="15"/>
      <c r="HA110" s="15"/>
      <c r="HB110" s="15"/>
      <c r="HC110" s="15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</row>
    <row r="111" s="6" customFormat="1" spans="1:249">
      <c r="A111" s="10"/>
      <c r="B111" s="11"/>
      <c r="C111" s="28"/>
      <c r="D111" s="29"/>
      <c r="E111" s="29"/>
      <c r="F111" s="30"/>
      <c r="G111" s="30"/>
      <c r="H111" s="30"/>
      <c r="I111" s="30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5"/>
      <c r="GZ111" s="15"/>
      <c r="HA111" s="15"/>
      <c r="HB111" s="15"/>
      <c r="HC111" s="15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</row>
    <row r="112" s="6" customFormat="1" spans="1:249">
      <c r="A112" s="10"/>
      <c r="B112" s="11"/>
      <c r="C112" s="28"/>
      <c r="D112" s="29"/>
      <c r="E112" s="29"/>
      <c r="F112" s="30"/>
      <c r="G112" s="30"/>
      <c r="H112" s="30"/>
      <c r="I112" s="30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5"/>
      <c r="GZ112" s="15"/>
      <c r="HA112" s="15"/>
      <c r="HB112" s="15"/>
      <c r="HC112" s="15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</row>
    <row r="113" s="6" customFormat="1" spans="1:249">
      <c r="A113" s="10"/>
      <c r="B113" s="11"/>
      <c r="C113" s="28"/>
      <c r="D113" s="29"/>
      <c r="E113" s="29"/>
      <c r="F113" s="30"/>
      <c r="G113" s="30"/>
      <c r="H113" s="30"/>
      <c r="I113" s="30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5"/>
      <c r="GZ113" s="15"/>
      <c r="HA113" s="15"/>
      <c r="HB113" s="15"/>
      <c r="HC113" s="15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</row>
    <row r="114" s="6" customFormat="1" spans="1:249">
      <c r="A114" s="10"/>
      <c r="B114" s="11"/>
      <c r="C114" s="28"/>
      <c r="D114" s="29"/>
      <c r="E114" s="29"/>
      <c r="F114" s="30"/>
      <c r="G114" s="30"/>
      <c r="H114" s="30"/>
      <c r="I114" s="30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5"/>
      <c r="GZ114" s="15"/>
      <c r="HA114" s="15"/>
      <c r="HB114" s="15"/>
      <c r="HC114" s="15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</row>
    <row r="115" s="6" customFormat="1" spans="1:249">
      <c r="A115" s="10"/>
      <c r="B115" s="11"/>
      <c r="C115" s="28"/>
      <c r="D115" s="29"/>
      <c r="E115" s="29"/>
      <c r="F115" s="30"/>
      <c r="G115" s="30"/>
      <c r="H115" s="30"/>
      <c r="I115" s="30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5"/>
      <c r="GZ115" s="15"/>
      <c r="HA115" s="15"/>
      <c r="HB115" s="15"/>
      <c r="HC115" s="15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</row>
    <row r="116" s="6" customFormat="1" spans="1:249">
      <c r="A116" s="10"/>
      <c r="B116" s="11"/>
      <c r="C116" s="28"/>
      <c r="D116" s="29"/>
      <c r="E116" s="29"/>
      <c r="F116" s="30"/>
      <c r="G116" s="30"/>
      <c r="H116" s="30"/>
      <c r="I116" s="30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5"/>
      <c r="GZ116" s="15"/>
      <c r="HA116" s="15"/>
      <c r="HB116" s="15"/>
      <c r="HC116" s="15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</row>
    <row r="117" s="6" customFormat="1" spans="1:249">
      <c r="A117" s="10"/>
      <c r="B117" s="11"/>
      <c r="C117" s="28"/>
      <c r="D117" s="29"/>
      <c r="E117" s="29"/>
      <c r="F117" s="30"/>
      <c r="G117" s="30"/>
      <c r="H117" s="30"/>
      <c r="I117" s="30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5"/>
      <c r="GZ117" s="15"/>
      <c r="HA117" s="15"/>
      <c r="HB117" s="15"/>
      <c r="HC117" s="15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</row>
    <row r="118" s="6" customFormat="1" spans="1:249">
      <c r="A118" s="10"/>
      <c r="B118" s="11"/>
      <c r="C118" s="28"/>
      <c r="D118" s="29"/>
      <c r="E118" s="29"/>
      <c r="F118" s="30"/>
      <c r="G118" s="30"/>
      <c r="H118" s="30"/>
      <c r="I118" s="30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5"/>
      <c r="GZ118" s="15"/>
      <c r="HA118" s="15"/>
      <c r="HB118" s="15"/>
      <c r="HC118" s="15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</row>
    <row r="119" s="6" customFormat="1" spans="1:249">
      <c r="A119" s="10"/>
      <c r="B119" s="11"/>
      <c r="C119" s="28"/>
      <c r="D119" s="29"/>
      <c r="E119" s="29"/>
      <c r="F119" s="30"/>
      <c r="G119" s="30"/>
      <c r="H119" s="30"/>
      <c r="I119" s="30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5"/>
      <c r="GZ119" s="15"/>
      <c r="HA119" s="15"/>
      <c r="HB119" s="15"/>
      <c r="HC119" s="15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</row>
    <row r="120" s="6" customFormat="1" spans="1:249">
      <c r="A120" s="10"/>
      <c r="B120" s="11"/>
      <c r="C120" s="28"/>
      <c r="D120" s="29"/>
      <c r="E120" s="29"/>
      <c r="F120" s="30"/>
      <c r="G120" s="30"/>
      <c r="H120" s="30"/>
      <c r="I120" s="30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5"/>
      <c r="GZ120" s="15"/>
      <c r="HA120" s="15"/>
      <c r="HB120" s="15"/>
      <c r="HC120" s="15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</row>
    <row r="121" s="6" customFormat="1" spans="1:249">
      <c r="A121" s="10"/>
      <c r="B121" s="11"/>
      <c r="C121" s="28"/>
      <c r="D121" s="29"/>
      <c r="E121" s="29"/>
      <c r="F121" s="30"/>
      <c r="G121" s="30"/>
      <c r="H121" s="30"/>
      <c r="I121" s="30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5"/>
      <c r="GZ121" s="15"/>
      <c r="HA121" s="15"/>
      <c r="HB121" s="15"/>
      <c r="HC121" s="15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</row>
    <row r="122" s="6" customFormat="1" spans="1:249">
      <c r="A122" s="10"/>
      <c r="B122" s="11"/>
      <c r="C122" s="12"/>
      <c r="D122" s="13"/>
      <c r="E122" s="29"/>
      <c r="F122" s="30"/>
      <c r="G122" s="30"/>
      <c r="H122" s="30"/>
      <c r="I122" s="30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5"/>
      <c r="GZ122" s="15"/>
      <c r="HA122" s="15"/>
      <c r="HB122" s="15"/>
      <c r="HC122" s="15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</row>
    <row r="123" s="6" customFormat="1" spans="1:249">
      <c r="A123" s="10"/>
      <c r="B123" s="11"/>
      <c r="C123" s="28"/>
      <c r="D123" s="29"/>
      <c r="E123" s="13"/>
      <c r="F123" s="14"/>
      <c r="G123" s="14"/>
      <c r="H123" s="14"/>
      <c r="I123" s="14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5"/>
      <c r="GZ123" s="15"/>
      <c r="HA123" s="15"/>
      <c r="HB123" s="15"/>
      <c r="HC123" s="15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</row>
    <row r="124" s="6" customFormat="1" spans="1:249">
      <c r="A124" s="10"/>
      <c r="B124" s="11"/>
      <c r="C124" s="28"/>
      <c r="D124" s="13"/>
      <c r="E124" s="35"/>
      <c r="F124" s="36"/>
      <c r="G124" s="36"/>
      <c r="H124" s="36"/>
      <c r="I124" s="36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5"/>
      <c r="GZ124" s="15"/>
      <c r="HA124" s="15"/>
      <c r="HB124" s="15"/>
      <c r="HC124" s="15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</row>
    <row r="125" s="6" customFormat="1" spans="1:249">
      <c r="A125" s="10"/>
      <c r="B125" s="11"/>
      <c r="C125" s="12"/>
      <c r="D125" s="13"/>
      <c r="E125" s="13"/>
      <c r="F125" s="14"/>
      <c r="G125" s="14"/>
      <c r="H125" s="14"/>
      <c r="I125" s="14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5"/>
      <c r="GZ125" s="15"/>
      <c r="HA125" s="15"/>
      <c r="HB125" s="15"/>
      <c r="HC125" s="15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</row>
  </sheetData>
  <mergeCells count="2">
    <mergeCell ref="A1:I1"/>
    <mergeCell ref="A26:C26"/>
  </mergeCells>
  <printOptions horizontalCentered="1"/>
  <pageMargins left="0.354166666666667" right="0.275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5" sqref="A15"/>
    </sheetView>
  </sheetViews>
  <sheetFormatPr defaultColWidth="9" defaultRowHeight="14.25"/>
  <cols>
    <col min="1" max="1" width="121.375" style="1" customWidth="1"/>
    <col min="2" max="2" width="9" style="1"/>
    <col min="3" max="3" width="14.125" style="1" customWidth="1"/>
    <col min="4" max="16384" width="9" style="1"/>
  </cols>
  <sheetData>
    <row r="1" s="1" customFormat="1" ht="46.5" spans="1:1">
      <c r="A1" s="2" t="s">
        <v>51</v>
      </c>
    </row>
    <row r="2" s="1" customFormat="1" ht="27" spans="1:1">
      <c r="A2" s="3" t="s">
        <v>52</v>
      </c>
    </row>
    <row r="3" s="1" customFormat="1" ht="27" spans="1:1">
      <c r="A3" s="3" t="s">
        <v>52</v>
      </c>
    </row>
    <row r="4" s="1" customFormat="1" ht="31.5" spans="1:1">
      <c r="A4" s="4" t="s">
        <v>53</v>
      </c>
    </row>
    <row r="5" s="1" customFormat="1" ht="31.5" spans="1:1">
      <c r="A5" s="4" t="s">
        <v>52</v>
      </c>
    </row>
    <row r="6" s="1" customFormat="1" ht="31.5" spans="1:1">
      <c r="A6" s="4" t="s">
        <v>54</v>
      </c>
    </row>
    <row r="7" s="1" customFormat="1" ht="31.5" spans="1:1">
      <c r="A7" s="4" t="s">
        <v>52</v>
      </c>
    </row>
    <row r="8" s="1" customFormat="1" ht="31.5" spans="1:1">
      <c r="A8" s="4" t="s">
        <v>55</v>
      </c>
    </row>
    <row r="9" s="1" customFormat="1" ht="31.5" spans="1:1">
      <c r="A9" s="4" t="s">
        <v>52</v>
      </c>
    </row>
    <row r="10" s="1" customFormat="1" ht="31.5" spans="1:1">
      <c r="A10" s="4" t="s">
        <v>56</v>
      </c>
    </row>
    <row r="11" s="1" customFormat="1" spans="1:1">
      <c r="A11" s="5" t="s">
        <v>52</v>
      </c>
    </row>
  </sheetData>
  <printOptions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社保</vt:lpstr>
      <vt:lpstr>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一心</cp:lastModifiedBy>
  <dcterms:created xsi:type="dcterms:W3CDTF">2019-12-19T03:01:00Z</dcterms:created>
  <dcterms:modified xsi:type="dcterms:W3CDTF">2019-12-23T07:22:59Z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